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g Corp Inc 2014\Desktop\Downloads\питание 2021\1 ПИТАНИЕ 2022\НОЯБРЬ 2022\"/>
    </mc:Choice>
  </mc:AlternateContent>
  <bookViews>
    <workbookView xWindow="0" yWindow="0" windowWidth="20730" windowHeight="10425" tabRatio="784" activeTab="5"/>
  </bookViews>
  <sheets>
    <sheet name="1" sheetId="38" r:id="rId1"/>
    <sheet name="2" sheetId="39" r:id="rId2"/>
    <sheet name="3" sheetId="2" r:id="rId3"/>
    <sheet name="4" sheetId="4" r:id="rId4"/>
    <sheet name="5" sheetId="5" r:id="rId5"/>
    <sheet name="6" sheetId="10" r:id="rId6"/>
    <sheet name="7" sheetId="25" r:id="rId7"/>
    <sheet name="8" sheetId="9" r:id="rId8"/>
    <sheet name="9" sheetId="7" r:id="rId9"/>
    <sheet name="10" sheetId="24" r:id="rId10"/>
    <sheet name="11" sheetId="28" r:id="rId11"/>
    <sheet name="12" sheetId="27" r:id="rId12"/>
  </sheets>
  <definedNames>
    <definedName name="_xlnm.Print_Area" localSheetId="10">'11'!$A$1:$AB$26</definedName>
  </definedNames>
  <calcPr calcId="152511"/>
</workbook>
</file>

<file path=xl/calcChain.xml><?xml version="1.0" encoding="utf-8"?>
<calcChain xmlns="http://schemas.openxmlformats.org/spreadsheetml/2006/main">
  <c r="O18" i="7" l="1"/>
  <c r="O19" i="7" s="1"/>
  <c r="O21" i="7" s="1"/>
  <c r="O20" i="9"/>
  <c r="O21" i="9" s="1"/>
  <c r="O23" i="9" s="1"/>
  <c r="N20" i="9"/>
  <c r="N21" i="9"/>
  <c r="N23" i="9" s="1"/>
  <c r="M20" i="9"/>
  <c r="M21" i="9" s="1"/>
  <c r="M23" i="9" s="1"/>
  <c r="M7" i="9"/>
  <c r="N19" i="5"/>
  <c r="N20" i="5"/>
  <c r="N22" i="5" s="1"/>
  <c r="O20" i="4"/>
  <c r="O21" i="4"/>
  <c r="O23" i="4" s="1"/>
  <c r="R19" i="28"/>
  <c r="R20" i="28" s="1"/>
  <c r="R22" i="28" s="1"/>
  <c r="P19" i="28"/>
  <c r="P20" i="28" s="1"/>
  <c r="P22" i="28" s="1"/>
  <c r="L19" i="28"/>
  <c r="L20" i="28" s="1"/>
  <c r="L22" i="28" s="1"/>
  <c r="F4" i="28"/>
  <c r="P7" i="9"/>
  <c r="O20" i="25"/>
  <c r="O21" i="25" s="1"/>
  <c r="O23" i="25" s="1"/>
  <c r="O7" i="25"/>
  <c r="K18" i="39"/>
  <c r="K19" i="39" s="1"/>
  <c r="K4" i="39"/>
  <c r="B4" i="39"/>
  <c r="J18" i="39"/>
  <c r="J19" i="39" s="1"/>
  <c r="J4" i="39"/>
  <c r="P20" i="38"/>
  <c r="P21" i="38" s="1"/>
  <c r="P23" i="38" s="1"/>
  <c r="O20" i="38"/>
  <c r="O21" i="38" s="1"/>
  <c r="O19" i="28"/>
  <c r="O20" i="28" s="1"/>
  <c r="O22" i="28" s="1"/>
  <c r="O4" i="28"/>
  <c r="L20" i="4"/>
  <c r="L21" i="4" s="1"/>
  <c r="L23" i="4" s="1"/>
  <c r="L7" i="4"/>
  <c r="B19" i="28"/>
  <c r="B20" i="28" s="1"/>
  <c r="B22" i="28" s="1"/>
  <c r="C19" i="28"/>
  <c r="D19" i="28"/>
  <c r="D20" i="28" s="1"/>
  <c r="E19" i="28"/>
  <c r="F19" i="28"/>
  <c r="F20" i="28" s="1"/>
  <c r="G19" i="28"/>
  <c r="H19" i="28"/>
  <c r="H20" i="28" s="1"/>
  <c r="I19" i="28"/>
  <c r="J19" i="28"/>
  <c r="K19" i="28"/>
  <c r="K20" i="28" s="1"/>
  <c r="M19" i="28"/>
  <c r="M20" i="28" s="1"/>
  <c r="N19" i="28"/>
  <c r="Q19" i="28"/>
  <c r="Q20" i="28" s="1"/>
  <c r="C20" i="27"/>
  <c r="D20" i="27"/>
  <c r="E20" i="27"/>
  <c r="F20" i="27"/>
  <c r="G20" i="27"/>
  <c r="H20" i="27"/>
  <c r="I20" i="27"/>
  <c r="J20" i="27"/>
  <c r="K20" i="27"/>
  <c r="L20" i="27"/>
  <c r="L21" i="27" s="1"/>
  <c r="L23" i="27" s="1"/>
  <c r="M20" i="27"/>
  <c r="N20" i="27"/>
  <c r="O20" i="27"/>
  <c r="P20" i="27"/>
  <c r="Q20" i="27"/>
  <c r="R20" i="27"/>
  <c r="R21" i="27" s="1"/>
  <c r="R23" i="27" s="1"/>
  <c r="B20" i="27"/>
  <c r="N7" i="27"/>
  <c r="P21" i="27"/>
  <c r="P23" i="27" s="1"/>
  <c r="C21" i="27"/>
  <c r="C23" i="27" s="1"/>
  <c r="C19" i="24"/>
  <c r="D19" i="24"/>
  <c r="E19" i="24"/>
  <c r="F19" i="24"/>
  <c r="F20" i="24" s="1"/>
  <c r="G19" i="24"/>
  <c r="H19" i="24"/>
  <c r="H20" i="24" s="1"/>
  <c r="I19" i="24"/>
  <c r="J19" i="24"/>
  <c r="J20" i="24" s="1"/>
  <c r="K19" i="24"/>
  <c r="L19" i="24"/>
  <c r="M19" i="24"/>
  <c r="N19" i="24"/>
  <c r="N20" i="24" s="1"/>
  <c r="O19" i="24"/>
  <c r="P19" i="24"/>
  <c r="P20" i="24" s="1"/>
  <c r="B19" i="24"/>
  <c r="B20" i="24" s="1"/>
  <c r="C18" i="7"/>
  <c r="D18" i="7"/>
  <c r="E18" i="7"/>
  <c r="F18" i="7"/>
  <c r="G18" i="7"/>
  <c r="H18" i="7"/>
  <c r="I18" i="7"/>
  <c r="J18" i="7"/>
  <c r="K18" i="7"/>
  <c r="K19" i="7" s="1"/>
  <c r="L18" i="7"/>
  <c r="M18" i="7"/>
  <c r="N18" i="7"/>
  <c r="P18" i="7"/>
  <c r="B18" i="7"/>
  <c r="C20" i="9"/>
  <c r="D20" i="9"/>
  <c r="E20" i="9"/>
  <c r="F20" i="9"/>
  <c r="G20" i="9"/>
  <c r="H20" i="9"/>
  <c r="I20" i="9"/>
  <c r="J20" i="9"/>
  <c r="K20" i="9"/>
  <c r="L20" i="9"/>
  <c r="L21" i="9" s="1"/>
  <c r="L23" i="9" s="1"/>
  <c r="P20" i="9"/>
  <c r="P21" i="9" s="1"/>
  <c r="P23" i="9" s="1"/>
  <c r="B20" i="9"/>
  <c r="C20" i="25"/>
  <c r="C21" i="25" s="1"/>
  <c r="C23" i="25" s="1"/>
  <c r="D20" i="25"/>
  <c r="D21" i="25" s="1"/>
  <c r="D23" i="25" s="1"/>
  <c r="E20" i="25"/>
  <c r="E21" i="25" s="1"/>
  <c r="E23" i="25" s="1"/>
  <c r="F20" i="25"/>
  <c r="G20" i="25"/>
  <c r="G21" i="25" s="1"/>
  <c r="G23" i="25" s="1"/>
  <c r="H20" i="25"/>
  <c r="H21" i="25" s="1"/>
  <c r="H23" i="25" s="1"/>
  <c r="I20" i="25"/>
  <c r="I21" i="25" s="1"/>
  <c r="I23" i="25" s="1"/>
  <c r="J20" i="25"/>
  <c r="K20" i="25"/>
  <c r="L20" i="25"/>
  <c r="L21" i="25" s="1"/>
  <c r="L23" i="25" s="1"/>
  <c r="M20" i="25"/>
  <c r="M21" i="25" s="1"/>
  <c r="M23" i="25" s="1"/>
  <c r="N20" i="25"/>
  <c r="N21" i="25" s="1"/>
  <c r="N23" i="25" s="1"/>
  <c r="P20" i="25"/>
  <c r="P21" i="25" s="1"/>
  <c r="P23" i="25" s="1"/>
  <c r="Q20" i="25"/>
  <c r="B20" i="25"/>
  <c r="C20" i="10"/>
  <c r="D20" i="10"/>
  <c r="E20" i="10"/>
  <c r="F20" i="10"/>
  <c r="G20" i="10"/>
  <c r="H20" i="10"/>
  <c r="I20" i="10"/>
  <c r="J20" i="10"/>
  <c r="K20" i="10"/>
  <c r="L20" i="10"/>
  <c r="M20" i="10"/>
  <c r="N20" i="10"/>
  <c r="N21" i="10" s="1"/>
  <c r="N23" i="10" s="1"/>
  <c r="O20" i="10"/>
  <c r="P20" i="10"/>
  <c r="Q20" i="10"/>
  <c r="B20" i="10"/>
  <c r="C19" i="5"/>
  <c r="D19" i="5"/>
  <c r="D20" i="5" s="1"/>
  <c r="E19" i="5"/>
  <c r="E20" i="5" s="1"/>
  <c r="F19" i="5"/>
  <c r="F20" i="5" s="1"/>
  <c r="G19" i="5"/>
  <c r="G20" i="5" s="1"/>
  <c r="H19" i="5"/>
  <c r="H20" i="5" s="1"/>
  <c r="I19" i="5"/>
  <c r="I20" i="5" s="1"/>
  <c r="J19" i="5"/>
  <c r="J20" i="5" s="1"/>
  <c r="K19" i="5"/>
  <c r="L19" i="5"/>
  <c r="M19" i="5"/>
  <c r="M20" i="5" s="1"/>
  <c r="M22" i="5" s="1"/>
  <c r="O19" i="5"/>
  <c r="O20" i="5" s="1"/>
  <c r="O22" i="5" s="1"/>
  <c r="B19" i="5"/>
  <c r="C21" i="2"/>
  <c r="C22" i="2" s="1"/>
  <c r="C24" i="2" s="1"/>
  <c r="D21" i="2"/>
  <c r="D22" i="2" s="1"/>
  <c r="D24" i="2" s="1"/>
  <c r="E21" i="2"/>
  <c r="F21" i="2"/>
  <c r="F22" i="2" s="1"/>
  <c r="F24" i="2" s="1"/>
  <c r="G21" i="2"/>
  <c r="G22" i="2" s="1"/>
  <c r="G24" i="2" s="1"/>
  <c r="H21" i="2"/>
  <c r="H22" i="2" s="1"/>
  <c r="H24" i="2" s="1"/>
  <c r="I21" i="2"/>
  <c r="I22" i="2" s="1"/>
  <c r="J21" i="2"/>
  <c r="J22" i="2" s="1"/>
  <c r="J24" i="2" s="1"/>
  <c r="K21" i="2"/>
  <c r="L21" i="2"/>
  <c r="L22" i="2" s="1"/>
  <c r="L24" i="2" s="1"/>
  <c r="M21" i="2"/>
  <c r="M22" i="2" s="1"/>
  <c r="M24" i="2" s="1"/>
  <c r="N21" i="2"/>
  <c r="N22" i="2" s="1"/>
  <c r="N24" i="2" s="1"/>
  <c r="O21" i="2"/>
  <c r="B21" i="2"/>
  <c r="D20" i="24"/>
  <c r="L20" i="24"/>
  <c r="O20" i="24"/>
  <c r="O22" i="24" s="1"/>
  <c r="O6" i="24"/>
  <c r="M19" i="7"/>
  <c r="M21" i="7" s="1"/>
  <c r="P7" i="25"/>
  <c r="P7" i="10"/>
  <c r="P21" i="10"/>
  <c r="P23" i="10" s="1"/>
  <c r="K21" i="10"/>
  <c r="K23" i="10" s="1"/>
  <c r="M6" i="5"/>
  <c r="N20" i="28"/>
  <c r="N22" i="28" s="1"/>
  <c r="M21" i="27"/>
  <c r="M23" i="27" s="1"/>
  <c r="J21" i="27"/>
  <c r="J23" i="27" s="1"/>
  <c r="I21" i="27"/>
  <c r="I23" i="27" s="1"/>
  <c r="H21" i="27"/>
  <c r="H23" i="27" s="1"/>
  <c r="G21" i="27"/>
  <c r="G23" i="27" s="1"/>
  <c r="F21" i="27"/>
  <c r="F23" i="27" s="1"/>
  <c r="E21" i="27"/>
  <c r="E23" i="27" s="1"/>
  <c r="D21" i="27"/>
  <c r="D23" i="27" s="1"/>
  <c r="B21" i="27"/>
  <c r="B23" i="27" s="1"/>
  <c r="M20" i="24"/>
  <c r="M22" i="24" s="1"/>
  <c r="C20" i="24"/>
  <c r="E20" i="24"/>
  <c r="G20" i="24"/>
  <c r="I20" i="24"/>
  <c r="K20" i="24"/>
  <c r="L19" i="7"/>
  <c r="L21" i="7" s="1"/>
  <c r="F21" i="25"/>
  <c r="F23" i="25" s="1"/>
  <c r="J21" i="25"/>
  <c r="J23" i="25" s="1"/>
  <c r="K21" i="25"/>
  <c r="K23" i="25" s="1"/>
  <c r="Q21" i="25"/>
  <c r="Q23" i="25" s="1"/>
  <c r="L21" i="10"/>
  <c r="L23" i="10" s="1"/>
  <c r="L20" i="5"/>
  <c r="L22" i="5" s="1"/>
  <c r="C20" i="5"/>
  <c r="K20" i="5"/>
  <c r="B20" i="5"/>
  <c r="M20" i="4"/>
  <c r="M21" i="4" s="1"/>
  <c r="M23" i="4" s="1"/>
  <c r="N20" i="4"/>
  <c r="N21" i="4" s="1"/>
  <c r="N23" i="4" s="1"/>
  <c r="P20" i="4"/>
  <c r="P21" i="4" s="1"/>
  <c r="P23" i="4" s="1"/>
  <c r="C20" i="4"/>
  <c r="C21" i="4" s="1"/>
  <c r="C23" i="4" s="1"/>
  <c r="D20" i="4"/>
  <c r="D21" i="4" s="1"/>
  <c r="D23" i="4" s="1"/>
  <c r="E20" i="4"/>
  <c r="E21" i="4" s="1"/>
  <c r="E23" i="4" s="1"/>
  <c r="F20" i="4"/>
  <c r="F21" i="4" s="1"/>
  <c r="F23" i="4" s="1"/>
  <c r="G20" i="4"/>
  <c r="G21" i="4" s="1"/>
  <c r="G23" i="4" s="1"/>
  <c r="H20" i="4"/>
  <c r="H21" i="4" s="1"/>
  <c r="H23" i="4" s="1"/>
  <c r="I20" i="4"/>
  <c r="I21" i="4" s="1"/>
  <c r="I23" i="4" s="1"/>
  <c r="J20" i="4"/>
  <c r="K20" i="4"/>
  <c r="K21" i="4" s="1"/>
  <c r="K23" i="4" s="1"/>
  <c r="B20" i="4"/>
  <c r="B21" i="4" s="1"/>
  <c r="B23" i="4" s="1"/>
  <c r="O22" i="2"/>
  <c r="O24" i="2" s="1"/>
  <c r="E22" i="2"/>
  <c r="E24" i="2" s="1"/>
  <c r="K22" i="2"/>
  <c r="K24" i="2" s="1"/>
  <c r="C18" i="39"/>
  <c r="C19" i="39" s="1"/>
  <c r="D18" i="39"/>
  <c r="D19" i="39" s="1"/>
  <c r="D21" i="39" s="1"/>
  <c r="E18" i="39"/>
  <c r="E19" i="39" s="1"/>
  <c r="E21" i="39" s="1"/>
  <c r="F18" i="39"/>
  <c r="F19" i="39" s="1"/>
  <c r="G18" i="39"/>
  <c r="G19" i="39" s="1"/>
  <c r="G21" i="39" s="1"/>
  <c r="H18" i="39"/>
  <c r="H19" i="39" s="1"/>
  <c r="H21" i="39" s="1"/>
  <c r="I18" i="39"/>
  <c r="I19" i="39" s="1"/>
  <c r="L18" i="39"/>
  <c r="L19" i="39" s="1"/>
  <c r="L21" i="39" s="1"/>
  <c r="B20" i="38"/>
  <c r="B21" i="38" s="1"/>
  <c r="B23" i="38" s="1"/>
  <c r="Q20" i="38"/>
  <c r="Q21" i="38" s="1"/>
  <c r="Q23" i="38" s="1"/>
  <c r="N20" i="38"/>
  <c r="N21" i="38" s="1"/>
  <c r="B18" i="39"/>
  <c r="B19" i="39" s="1"/>
  <c r="M20" i="38"/>
  <c r="M21" i="38" s="1"/>
  <c r="L20" i="38"/>
  <c r="L21" i="38" s="1"/>
  <c r="K20" i="38"/>
  <c r="K21" i="38" s="1"/>
  <c r="J20" i="38"/>
  <c r="J21" i="38" s="1"/>
  <c r="J23" i="38" s="1"/>
  <c r="I20" i="38"/>
  <c r="I21" i="38" s="1"/>
  <c r="H20" i="38"/>
  <c r="H21" i="38" s="1"/>
  <c r="G20" i="38"/>
  <c r="G21" i="38" s="1"/>
  <c r="F20" i="38"/>
  <c r="F21" i="38" s="1"/>
  <c r="E20" i="38"/>
  <c r="E21" i="38" s="1"/>
  <c r="D20" i="38"/>
  <c r="D21" i="38" s="1"/>
  <c r="C20" i="38"/>
  <c r="C21" i="38" s="1"/>
  <c r="I24" i="2" l="1"/>
  <c r="O23" i="38"/>
  <c r="F22" i="28"/>
  <c r="K21" i="39"/>
  <c r="J21" i="39"/>
  <c r="N21" i="27"/>
  <c r="N23" i="27" s="1"/>
  <c r="J21" i="4"/>
  <c r="J23" i="4" s="1"/>
  <c r="Q21" i="27"/>
  <c r="Q23" i="27" s="1"/>
  <c r="C23" i="38"/>
  <c r="G23" i="38"/>
  <c r="B21" i="39"/>
  <c r="O21" i="27"/>
  <c r="O23" i="27" s="1"/>
  <c r="K21" i="27"/>
  <c r="K23" i="27" s="1"/>
  <c r="I20" i="28"/>
  <c r="C20" i="28"/>
  <c r="J20" i="28"/>
  <c r="E20" i="28"/>
  <c r="K22" i="28"/>
  <c r="G20" i="28"/>
  <c r="Q22" i="28"/>
  <c r="D22" i="28"/>
  <c r="H22" i="28"/>
  <c r="M22" i="28"/>
  <c r="L22" i="24"/>
  <c r="K23" i="38"/>
  <c r="C21" i="39"/>
  <c r="I21" i="39"/>
  <c r="F21" i="39"/>
  <c r="E23" i="38"/>
  <c r="I23" i="38"/>
  <c r="F23" i="38"/>
  <c r="M23" i="38"/>
  <c r="N23" i="38"/>
  <c r="D23" i="38"/>
  <c r="H23" i="38"/>
  <c r="L23" i="38"/>
  <c r="I22" i="28" l="1"/>
  <c r="C22" i="28"/>
  <c r="J22" i="28"/>
  <c r="G22" i="28"/>
  <c r="E22" i="28"/>
  <c r="B21" i="10"/>
  <c r="B23" i="10" l="1"/>
  <c r="O21" i="10"/>
  <c r="O23" i="10" s="1"/>
  <c r="H22" i="5" l="1"/>
  <c r="G22" i="5"/>
  <c r="K22" i="5"/>
  <c r="F22" i="5"/>
  <c r="J22" i="5"/>
  <c r="E22" i="5"/>
  <c r="I22" i="5"/>
  <c r="D22" i="5"/>
  <c r="C22" i="5"/>
  <c r="B22" i="5"/>
  <c r="Q21" i="10"/>
  <c r="Q23" i="10" s="1"/>
  <c r="M21" i="10"/>
  <c r="M23" i="10" s="1"/>
  <c r="J21" i="10"/>
  <c r="J23" i="10" s="1"/>
  <c r="I21" i="10"/>
  <c r="I23" i="10" s="1"/>
  <c r="H21" i="10"/>
  <c r="H23" i="10" s="1"/>
  <c r="G21" i="10"/>
  <c r="G23" i="10" s="1"/>
  <c r="F21" i="10"/>
  <c r="F23" i="10" s="1"/>
  <c r="E21" i="10"/>
  <c r="E23" i="10" s="1"/>
  <c r="D21" i="10"/>
  <c r="D23" i="10" s="1"/>
  <c r="C21" i="10"/>
  <c r="C19" i="7"/>
  <c r="D19" i="7"/>
  <c r="E19" i="7"/>
  <c r="F19" i="7"/>
  <c r="G19" i="7"/>
  <c r="H19" i="7"/>
  <c r="I19" i="7"/>
  <c r="J19" i="7"/>
  <c r="N19" i="7"/>
  <c r="P19" i="7"/>
  <c r="B19" i="7"/>
  <c r="C23" i="10" l="1"/>
  <c r="N21" i="7"/>
  <c r="J21" i="9" l="1"/>
  <c r="J23" i="9" s="1"/>
  <c r="I21" i="9"/>
  <c r="I23" i="9" s="1"/>
  <c r="H21" i="9"/>
  <c r="H23" i="9" s="1"/>
  <c r="G21" i="9"/>
  <c r="G23" i="9" s="1"/>
  <c r="F21" i="9"/>
  <c r="F23" i="9" s="1"/>
  <c r="E21" i="9"/>
  <c r="E23" i="9" s="1"/>
  <c r="D21" i="9"/>
  <c r="D23" i="9" s="1"/>
  <c r="C21" i="9"/>
  <c r="C23" i="9" s="1"/>
  <c r="B21" i="9"/>
  <c r="B23" i="9" l="1"/>
  <c r="K21" i="9"/>
  <c r="K23" i="9" s="1"/>
  <c r="C21" i="7"/>
  <c r="D21" i="7"/>
  <c r="E21" i="7"/>
  <c r="F21" i="7"/>
  <c r="G21" i="7"/>
  <c r="H21" i="7"/>
  <c r="I21" i="7"/>
  <c r="J21" i="7"/>
  <c r="K21" i="7"/>
  <c r="B21" i="25"/>
  <c r="B23" i="25" l="1"/>
  <c r="B22" i="2"/>
  <c r="G22" i="24"/>
  <c r="E22" i="24"/>
  <c r="I22" i="24"/>
  <c r="C22" i="24"/>
  <c r="K22" i="24"/>
  <c r="B22" i="24"/>
  <c r="J22" i="24"/>
  <c r="D22" i="24"/>
  <c r="H22" i="24"/>
  <c r="N22" i="24"/>
  <c r="P21" i="7"/>
  <c r="F22" i="24"/>
  <c r="B24" i="2" l="1"/>
  <c r="P22" i="24"/>
  <c r="B21" i="7"/>
</calcChain>
</file>

<file path=xl/sharedStrings.xml><?xml version="1.0" encoding="utf-8"?>
<sst xmlns="http://schemas.openxmlformats.org/spreadsheetml/2006/main" count="411" uniqueCount="114">
  <si>
    <t>картофель</t>
  </si>
  <si>
    <t>морковь</t>
  </si>
  <si>
    <t>лук</t>
  </si>
  <si>
    <t>томат</t>
  </si>
  <si>
    <t>соль</t>
  </si>
  <si>
    <t>какао</t>
  </si>
  <si>
    <t>хлеб</t>
  </si>
  <si>
    <t>сахар</t>
  </si>
  <si>
    <t>итого на 1 чел</t>
  </si>
  <si>
    <t>итого к выдаче</t>
  </si>
  <si>
    <t>цена</t>
  </si>
  <si>
    <t>на сумму</t>
  </si>
  <si>
    <t>рис</t>
  </si>
  <si>
    <t>чай</t>
  </si>
  <si>
    <t>гречка</t>
  </si>
  <si>
    <t>печенье</t>
  </si>
  <si>
    <t xml:space="preserve">количество </t>
  </si>
  <si>
    <t xml:space="preserve">масло сливочное </t>
  </si>
  <si>
    <t>масло сливочное</t>
  </si>
  <si>
    <t xml:space="preserve">капуста </t>
  </si>
  <si>
    <t>крупа пшеничная</t>
  </si>
  <si>
    <t>молоко сгущенное</t>
  </si>
  <si>
    <t>масло растительное</t>
  </si>
  <si>
    <t>чечевица</t>
  </si>
  <si>
    <t>Наименование и количество продуктов питания, подлежащего на 1 чел.</t>
  </si>
  <si>
    <t xml:space="preserve">картофель </t>
  </si>
  <si>
    <t xml:space="preserve">свекла </t>
  </si>
  <si>
    <t>зелень</t>
  </si>
  <si>
    <t>фасоль</t>
  </si>
  <si>
    <t>чай с сахаром</t>
  </si>
  <si>
    <t>суп фасолевый</t>
  </si>
  <si>
    <t xml:space="preserve">Каша пшеничная с маслом </t>
  </si>
  <si>
    <t>горох</t>
  </si>
  <si>
    <t>Выдал завхоз _______________________________</t>
  </si>
  <si>
    <t>вермишель</t>
  </si>
  <si>
    <t xml:space="preserve">вермишель </t>
  </si>
  <si>
    <t>Чай с сахаром</t>
  </si>
  <si>
    <t>Чай сладкий</t>
  </si>
  <si>
    <t xml:space="preserve">молоко </t>
  </si>
  <si>
    <t xml:space="preserve"> </t>
  </si>
  <si>
    <t>макароны</t>
  </si>
  <si>
    <t xml:space="preserve">   Наименование и количество продуктов питания, подлежащего на 1 чел.</t>
  </si>
  <si>
    <t>филе говядины</t>
  </si>
  <si>
    <t xml:space="preserve"> Наименование и количество продуктов питания, подлежащего на 1 чел.</t>
  </si>
  <si>
    <t>Салат из белокочанной капусты, моркови с зеленым горошком</t>
  </si>
  <si>
    <t>Яйцо вареное</t>
  </si>
  <si>
    <t xml:space="preserve">Какао со сгущенным молоком  </t>
  </si>
  <si>
    <t>яйцо</t>
  </si>
  <si>
    <t xml:space="preserve">сыр </t>
  </si>
  <si>
    <t>сметана</t>
  </si>
  <si>
    <t>Суп картофельный с макаронными изделиями</t>
  </si>
  <si>
    <t>Макароны отварные</t>
  </si>
  <si>
    <t>Гуляш из говядины</t>
  </si>
  <si>
    <t>мука пшеничная</t>
  </si>
  <si>
    <t xml:space="preserve">Суп гороховый </t>
  </si>
  <si>
    <t>Суп рисовый с  говядиной</t>
  </si>
  <si>
    <t>плов с птицей</t>
  </si>
  <si>
    <t xml:space="preserve">чай </t>
  </si>
  <si>
    <t xml:space="preserve">сахар </t>
  </si>
  <si>
    <t>горошек зеленый</t>
  </si>
  <si>
    <t>мясо куриное</t>
  </si>
  <si>
    <t>какао со сгущенным молоком</t>
  </si>
  <si>
    <t xml:space="preserve"> сгущенное молоко</t>
  </si>
  <si>
    <t>плов из говядины</t>
  </si>
  <si>
    <t xml:space="preserve">чай с сахаром </t>
  </si>
  <si>
    <t>Борщ из свежей капусты, говядиной и сметаной</t>
  </si>
  <si>
    <t>Суп чечевичный</t>
  </si>
  <si>
    <t xml:space="preserve">томат </t>
  </si>
  <si>
    <t>компот из сухофруктов</t>
  </si>
  <si>
    <t>сыр (порциями)</t>
  </si>
  <si>
    <t>смесь сухофруктов</t>
  </si>
  <si>
    <t>Чай  с сахаром</t>
  </si>
  <si>
    <t>яблоко</t>
  </si>
  <si>
    <t xml:space="preserve">вафли </t>
  </si>
  <si>
    <t xml:space="preserve">Чай с сахаром </t>
  </si>
  <si>
    <t>банан</t>
  </si>
  <si>
    <t>вафли</t>
  </si>
  <si>
    <t xml:space="preserve">Каша гречневая  с маслом  </t>
  </si>
  <si>
    <t>мука пшенияная</t>
  </si>
  <si>
    <t>булка</t>
  </si>
  <si>
    <t>Суп молочный с макаронными изделиями</t>
  </si>
  <si>
    <t xml:space="preserve">хлеб </t>
  </si>
  <si>
    <t xml:space="preserve">булка </t>
  </si>
  <si>
    <t>сыр</t>
  </si>
  <si>
    <t>свекла</t>
  </si>
  <si>
    <t>огурцы соленые</t>
  </si>
  <si>
    <t>винегрет овощной</t>
  </si>
  <si>
    <t>Каша гречневая   с маслом</t>
  </si>
  <si>
    <t>Плов из птицы</t>
  </si>
  <si>
    <t xml:space="preserve">вафля </t>
  </si>
  <si>
    <t>вафля</t>
  </si>
  <si>
    <t>Суп  фасолевый</t>
  </si>
  <si>
    <t>Каша пшеничная с маслом</t>
  </si>
  <si>
    <t xml:space="preserve">       Наименование и количество продуктов питания, подлежащего на 1 чел.</t>
  </si>
  <si>
    <t xml:space="preserve">1 день </t>
  </si>
  <si>
    <t xml:space="preserve">утв. </t>
  </si>
  <si>
    <t xml:space="preserve">Абдухаликов М.А. </t>
  </si>
  <si>
    <t>Принял повар _________________________</t>
  </si>
  <si>
    <t xml:space="preserve">Магомедова Г.М. </t>
  </si>
  <si>
    <t xml:space="preserve">отв. за орг. гор. пит. </t>
  </si>
  <si>
    <t xml:space="preserve">Абдулаева Х.М. </t>
  </si>
  <si>
    <t xml:space="preserve">Выдал </t>
  </si>
  <si>
    <t>Выдал</t>
  </si>
  <si>
    <t xml:space="preserve">         2 день </t>
  </si>
  <si>
    <t xml:space="preserve">3 день </t>
  </si>
  <si>
    <t xml:space="preserve">4 день </t>
  </si>
  <si>
    <t xml:space="preserve">5 день </t>
  </si>
  <si>
    <t xml:space="preserve">6 день </t>
  </si>
  <si>
    <t xml:space="preserve">7 день </t>
  </si>
  <si>
    <t xml:space="preserve">8 день </t>
  </si>
  <si>
    <t xml:space="preserve">9 день </t>
  </si>
  <si>
    <t xml:space="preserve">10 день </t>
  </si>
  <si>
    <t xml:space="preserve">11 день </t>
  </si>
  <si>
    <t xml:space="preserve">12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</si>
</sst>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0&quot;р.&quot;"/>
    <numFmt numFmtId="165" formatCode="0.0"/>
    <numFmt numFmtId="166" formatCode="_-* #,##0.0\ _₽_-;\-* #,##0.0\ _₽_-;_-* &quot;-&quot;??\ _₽_-;_-@_-"/>
    <numFmt numFmtId="167" formatCode="_-* #,##0\ _₽_-;\-* #,##0\ _₽_-;_-* &quot;-&quot;??\ _₽_-;_-@_-"/>
    <numFmt numFmtId="168" formatCode="_-* #,##0.0\ _₽_-;\-* #,##0.0\ _₽_-;_-* &quot;-&quot;?\ _₽_-;_-@_-"/>
  </numFmts>
  <fonts count="1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1"/>
      <color rgb="FF000000"/>
      <name val="Yandex-sans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2" fillId="2" borderId="0" xfId="0" applyFont="1" applyFill="1" applyBorder="1" applyAlignment="1"/>
    <xf numFmtId="0" fontId="3" fillId="0" borderId="2" xfId="0" applyFont="1" applyBorder="1"/>
    <xf numFmtId="0" fontId="4" fillId="0" borderId="2" xfId="0" applyFont="1" applyBorder="1"/>
    <xf numFmtId="0" fontId="2" fillId="0" borderId="2" xfId="0" applyFont="1" applyBorder="1"/>
    <xf numFmtId="0" fontId="4" fillId="0" borderId="6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4" fillId="0" borderId="0" xfId="0" applyFont="1"/>
    <xf numFmtId="0" fontId="9" fillId="0" borderId="0" xfId="0" applyFont="1"/>
    <xf numFmtId="164" fontId="0" fillId="0" borderId="0" xfId="0" applyNumberFormat="1"/>
    <xf numFmtId="166" fontId="0" fillId="0" borderId="0" xfId="0" applyNumberFormat="1"/>
    <xf numFmtId="0" fontId="0" fillId="0" borderId="2" xfId="0" applyBorder="1"/>
    <xf numFmtId="165" fontId="0" fillId="0" borderId="0" xfId="0" applyNumberFormat="1"/>
    <xf numFmtId="16" fontId="0" fillId="0" borderId="0" xfId="0" applyNumberFormat="1"/>
    <xf numFmtId="0" fontId="0" fillId="0" borderId="0" xfId="0" applyAlignment="1"/>
    <xf numFmtId="0" fontId="0" fillId="0" borderId="0" xfId="0" applyBorder="1" applyAlignment="1"/>
    <xf numFmtId="0" fontId="9" fillId="0" borderId="0" xfId="0" applyFont="1" applyAlignment="1"/>
    <xf numFmtId="0" fontId="1" fillId="0" borderId="0" xfId="0" applyFont="1" applyAlignment="1"/>
    <xf numFmtId="0" fontId="10" fillId="0" borderId="0" xfId="0" applyFont="1"/>
    <xf numFmtId="168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/>
    <xf numFmtId="2" fontId="0" fillId="0" borderId="0" xfId="0" applyNumberFormat="1"/>
    <xf numFmtId="0" fontId="1" fillId="0" borderId="0" xfId="0" applyFont="1" applyAlignment="1">
      <alignment horizontal="center"/>
    </xf>
    <xf numFmtId="49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2" fillId="0" borderId="2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left" wrapText="1"/>
    </xf>
    <xf numFmtId="0" fontId="15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165" fontId="2" fillId="0" borderId="2" xfId="0" applyNumberFormat="1" applyFont="1" applyBorder="1"/>
    <xf numFmtId="0" fontId="11" fillId="0" borderId="0" xfId="0" applyFont="1"/>
    <xf numFmtId="0" fontId="2" fillId="0" borderId="2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center"/>
    </xf>
    <xf numFmtId="0" fontId="15" fillId="0" borderId="2" xfId="0" applyFont="1" applyBorder="1"/>
    <xf numFmtId="0" fontId="2" fillId="3" borderId="2" xfId="0" applyFont="1" applyFill="1" applyBorder="1"/>
    <xf numFmtId="0" fontId="14" fillId="0" borderId="2" xfId="0" applyFont="1" applyBorder="1"/>
    <xf numFmtId="165" fontId="2" fillId="3" borderId="2" xfId="0" applyNumberFormat="1" applyFont="1" applyFill="1" applyBorder="1"/>
    <xf numFmtId="0" fontId="2" fillId="3" borderId="2" xfId="0" applyFont="1" applyFill="1" applyBorder="1" applyAlignment="1">
      <alignment horizontal="center" vertical="center" textRotation="90"/>
    </xf>
    <xf numFmtId="0" fontId="15" fillId="0" borderId="0" xfId="0" applyFont="1"/>
    <xf numFmtId="166" fontId="2" fillId="0" borderId="2" xfId="1" applyNumberFormat="1" applyFont="1" applyBorder="1"/>
    <xf numFmtId="0" fontId="14" fillId="3" borderId="2" xfId="0" applyFont="1" applyFill="1" applyBorder="1"/>
    <xf numFmtId="165" fontId="10" fillId="0" borderId="0" xfId="0" applyNumberFormat="1" applyFont="1"/>
    <xf numFmtId="43" fontId="2" fillId="0" borderId="2" xfId="1" applyNumberFormat="1" applyFont="1" applyBorder="1"/>
    <xf numFmtId="0" fontId="14" fillId="0" borderId="2" xfId="0" applyFont="1" applyBorder="1" applyAlignment="1">
      <alignment horizontal="left" vertical="center" wrapText="1"/>
    </xf>
    <xf numFmtId="167" fontId="2" fillId="0" borderId="2" xfId="1" applyNumberFormat="1" applyFont="1" applyBorder="1"/>
    <xf numFmtId="166" fontId="10" fillId="0" borderId="2" xfId="1" applyNumberFormat="1" applyFont="1" applyBorder="1"/>
    <xf numFmtId="166" fontId="10" fillId="0" borderId="0" xfId="0" applyNumberFormat="1" applyFont="1"/>
    <xf numFmtId="168" fontId="10" fillId="0" borderId="0" xfId="0" applyNumberFormat="1" applyFont="1"/>
    <xf numFmtId="2" fontId="15" fillId="0" borderId="0" xfId="0" applyNumberFormat="1" applyFont="1" applyAlignment="1">
      <alignment wrapText="1"/>
    </xf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"/>
  <sheetViews>
    <sheetView zoomScale="93" zoomScaleNormal="93" workbookViewId="0">
      <selection activeCell="C4" sqref="C4"/>
    </sheetView>
  </sheetViews>
  <sheetFormatPr defaultRowHeight="15"/>
  <cols>
    <col min="1" max="1" width="26.7109375" customWidth="1"/>
    <col min="2" max="2" width="9.28515625" customWidth="1"/>
    <col min="3" max="3" width="7.85546875" customWidth="1"/>
    <col min="4" max="4" width="6.85546875" customWidth="1"/>
    <col min="5" max="5" width="9.140625" customWidth="1"/>
    <col min="6" max="6" width="7.5703125" customWidth="1"/>
    <col min="7" max="7" width="7.28515625" customWidth="1"/>
    <col min="8" max="8" width="6.85546875" customWidth="1"/>
    <col min="9" max="9" width="7" customWidth="1"/>
    <col min="10" max="10" width="6.28515625" customWidth="1"/>
    <col min="11" max="11" width="7.42578125" customWidth="1"/>
    <col min="12" max="12" width="7" customWidth="1"/>
    <col min="13" max="17" width="7.140625" customWidth="1"/>
  </cols>
  <sheetData>
    <row r="1" spans="1:27" ht="15.75">
      <c r="H1" s="63"/>
      <c r="I1" s="63"/>
      <c r="J1" s="2"/>
      <c r="K1" s="1"/>
    </row>
    <row r="2" spans="1:27" ht="15.75">
      <c r="H2" s="63"/>
      <c r="I2" s="63"/>
      <c r="J2" s="3"/>
    </row>
    <row r="3" spans="1:27" ht="18.75">
      <c r="H3" s="64"/>
      <c r="I3" s="64"/>
      <c r="J3" s="12"/>
      <c r="K3" s="13"/>
      <c r="L3" s="11"/>
      <c r="M3" s="11"/>
      <c r="N3" s="11"/>
      <c r="O3" s="11"/>
      <c r="P3" s="11"/>
      <c r="Q3" s="11"/>
    </row>
    <row r="4" spans="1:27" ht="21">
      <c r="A4" s="42" t="s">
        <v>94</v>
      </c>
      <c r="H4" s="65"/>
      <c r="I4" s="65"/>
      <c r="J4" s="12"/>
      <c r="K4" s="13" t="s">
        <v>95</v>
      </c>
      <c r="L4" s="13"/>
      <c r="M4" s="13"/>
      <c r="O4" s="13" t="s">
        <v>96</v>
      </c>
      <c r="P4" s="13"/>
      <c r="Q4" s="13"/>
    </row>
    <row r="5" spans="1:27" ht="21.75" customHeight="1">
      <c r="A5" s="66" t="s">
        <v>93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27" ht="20.25" customHeight="1">
      <c r="A6" s="6" t="s">
        <v>16</v>
      </c>
      <c r="B6" s="6">
        <v>315</v>
      </c>
      <c r="C6" s="6">
        <v>315</v>
      </c>
      <c r="D6" s="6">
        <v>315</v>
      </c>
      <c r="E6" s="6">
        <v>315</v>
      </c>
      <c r="F6" s="6">
        <v>315</v>
      </c>
      <c r="G6" s="6">
        <v>315</v>
      </c>
      <c r="H6" s="6">
        <v>315</v>
      </c>
      <c r="I6" s="6">
        <v>315</v>
      </c>
      <c r="J6" s="6">
        <v>315</v>
      </c>
      <c r="K6" s="6">
        <v>315</v>
      </c>
      <c r="L6" s="6">
        <v>315</v>
      </c>
      <c r="M6" s="6">
        <v>315</v>
      </c>
      <c r="N6" s="6">
        <v>315</v>
      </c>
      <c r="O6" s="6">
        <v>315</v>
      </c>
      <c r="P6" s="6">
        <v>315</v>
      </c>
      <c r="Q6" s="6">
        <v>315</v>
      </c>
    </row>
    <row r="7" spans="1:27" ht="103.5" customHeight="1">
      <c r="A7" s="7"/>
      <c r="B7" s="37" t="s">
        <v>17</v>
      </c>
      <c r="C7" s="37" t="s">
        <v>22</v>
      </c>
      <c r="D7" s="37" t="s">
        <v>4</v>
      </c>
      <c r="E7" s="37" t="s">
        <v>42</v>
      </c>
      <c r="F7" s="37" t="s">
        <v>0</v>
      </c>
      <c r="G7" s="37" t="s">
        <v>14</v>
      </c>
      <c r="H7" s="37" t="s">
        <v>2</v>
      </c>
      <c r="I7" s="37" t="s">
        <v>1</v>
      </c>
      <c r="J7" s="37" t="s">
        <v>23</v>
      </c>
      <c r="K7" s="37" t="s">
        <v>13</v>
      </c>
      <c r="L7" s="37" t="s">
        <v>7</v>
      </c>
      <c r="M7" s="37" t="s">
        <v>6</v>
      </c>
      <c r="N7" s="37" t="s">
        <v>19</v>
      </c>
      <c r="O7" s="37" t="s">
        <v>78</v>
      </c>
      <c r="P7" s="37" t="s">
        <v>3</v>
      </c>
      <c r="Q7" s="37" t="s">
        <v>59</v>
      </c>
    </row>
    <row r="8" spans="1:27" ht="15.75">
      <c r="A8" s="38" t="s">
        <v>66</v>
      </c>
      <c r="B8" s="7"/>
      <c r="C8" s="7">
        <v>5</v>
      </c>
      <c r="D8" s="7">
        <v>1</v>
      </c>
      <c r="E8" s="7">
        <v>20</v>
      </c>
      <c r="F8" s="7">
        <v>24</v>
      </c>
      <c r="G8" s="7"/>
      <c r="H8" s="7">
        <v>8</v>
      </c>
      <c r="I8" s="7">
        <v>8</v>
      </c>
      <c r="J8" s="7">
        <v>18</v>
      </c>
      <c r="K8" s="7"/>
      <c r="L8" s="7"/>
      <c r="M8" s="7"/>
      <c r="N8" s="7"/>
      <c r="O8" s="7"/>
      <c r="P8" s="7"/>
      <c r="Q8" s="7"/>
    </row>
    <row r="9" spans="1:27" ht="15" customHeight="1">
      <c r="A9" s="3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27" ht="47.25" customHeight="1">
      <c r="A10" s="39" t="s">
        <v>44</v>
      </c>
      <c r="B10" s="7"/>
      <c r="C10" s="7">
        <v>3</v>
      </c>
      <c r="D10" s="7"/>
      <c r="E10" s="7"/>
      <c r="F10" s="7"/>
      <c r="G10" s="7"/>
      <c r="H10" s="7"/>
      <c r="I10" s="7">
        <v>10</v>
      </c>
      <c r="J10" s="7"/>
      <c r="K10" s="7"/>
      <c r="L10" s="7">
        <v>2</v>
      </c>
      <c r="M10" s="7"/>
      <c r="N10" s="7">
        <v>18</v>
      </c>
      <c r="O10" s="7"/>
      <c r="P10" s="7"/>
      <c r="Q10" s="7">
        <v>15</v>
      </c>
      <c r="S10" s="18"/>
    </row>
    <row r="11" spans="1:27" ht="15" customHeight="1">
      <c r="A11" s="3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V11" s="17"/>
      <c r="W11" s="17"/>
      <c r="X11" s="17"/>
      <c r="Y11" s="17"/>
      <c r="Z11" s="17"/>
      <c r="AA11" s="17"/>
    </row>
    <row r="12" spans="1:27" ht="30">
      <c r="A12" s="40" t="s">
        <v>77</v>
      </c>
      <c r="B12" s="7">
        <v>7</v>
      </c>
      <c r="C12" s="7"/>
      <c r="D12" s="7">
        <v>1</v>
      </c>
      <c r="E12" s="7"/>
      <c r="F12" s="7"/>
      <c r="G12" s="7">
        <v>69</v>
      </c>
      <c r="H12" s="7"/>
      <c r="I12" s="7"/>
      <c r="J12" s="7"/>
      <c r="K12" s="7"/>
      <c r="L12" s="7"/>
      <c r="M12" s="7"/>
      <c r="N12" s="7"/>
      <c r="O12" s="7"/>
      <c r="P12" s="7"/>
      <c r="Q12" s="7"/>
      <c r="S12" s="18"/>
      <c r="U12" s="30"/>
      <c r="V12" s="17"/>
      <c r="W12" s="17"/>
      <c r="X12" s="17"/>
      <c r="Y12" s="17"/>
      <c r="Z12" s="17"/>
      <c r="AA12" s="17"/>
    </row>
    <row r="13" spans="1:27" ht="15.7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V13" s="17"/>
      <c r="W13" s="17"/>
      <c r="X13" s="17"/>
      <c r="Y13" s="17"/>
      <c r="Z13" s="17"/>
      <c r="AA13" s="17"/>
    </row>
    <row r="14" spans="1:27" ht="15.75">
      <c r="A14" s="7" t="s">
        <v>52</v>
      </c>
      <c r="B14" s="7">
        <v>4</v>
      </c>
      <c r="C14" s="7"/>
      <c r="D14" s="7">
        <v>1</v>
      </c>
      <c r="E14" s="7">
        <v>50</v>
      </c>
      <c r="F14" s="7"/>
      <c r="G14" s="7"/>
      <c r="H14" s="7">
        <v>9</v>
      </c>
      <c r="I14" s="7">
        <v>10</v>
      </c>
      <c r="J14" s="7"/>
      <c r="K14" s="7"/>
      <c r="L14" s="7"/>
      <c r="M14" s="7"/>
      <c r="N14" s="7"/>
      <c r="O14" s="7">
        <v>3</v>
      </c>
      <c r="P14" s="7">
        <v>8</v>
      </c>
      <c r="Q14" s="7"/>
      <c r="S14" s="18"/>
      <c r="U14" s="30"/>
      <c r="V14" s="17"/>
      <c r="W14" s="17"/>
      <c r="X14" s="17"/>
      <c r="Y14" s="17"/>
      <c r="Z14" s="17"/>
      <c r="AA14" s="17"/>
    </row>
    <row r="15" spans="1:27" ht="15.7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V15" s="17"/>
      <c r="W15" s="17"/>
      <c r="X15" s="17"/>
      <c r="Y15" s="17"/>
      <c r="Z15" s="17"/>
      <c r="AA15" s="17"/>
    </row>
    <row r="16" spans="1:27" ht="15.75">
      <c r="A16" s="40" t="s">
        <v>71</v>
      </c>
      <c r="B16" s="7"/>
      <c r="C16" s="7"/>
      <c r="D16" s="7"/>
      <c r="E16" s="7"/>
      <c r="F16" s="7"/>
      <c r="G16" s="7"/>
      <c r="H16" s="7"/>
      <c r="I16" s="7"/>
      <c r="J16" s="7"/>
      <c r="K16" s="7">
        <v>1</v>
      </c>
      <c r="L16" s="7">
        <v>15</v>
      </c>
      <c r="M16" s="7"/>
      <c r="N16" s="7"/>
      <c r="O16" s="7"/>
      <c r="P16" s="7"/>
      <c r="Q16" s="7"/>
      <c r="T16" s="18"/>
      <c r="U16" s="30"/>
      <c r="V16" s="17"/>
      <c r="W16" s="17"/>
      <c r="X16" s="17"/>
      <c r="Y16" s="17"/>
      <c r="Z16" s="17"/>
      <c r="AA16" s="17"/>
    </row>
    <row r="17" spans="1:27" ht="15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V17" s="17"/>
      <c r="W17" s="17"/>
      <c r="X17" s="17"/>
      <c r="Y17" s="17"/>
      <c r="Z17" s="17"/>
      <c r="AA17" s="17"/>
    </row>
    <row r="18" spans="1:27" ht="15.75">
      <c r="A18" s="7" t="s">
        <v>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>
        <v>80</v>
      </c>
      <c r="N18" s="7"/>
      <c r="O18" s="7"/>
      <c r="P18" s="7"/>
      <c r="Q18" s="7"/>
      <c r="U18" s="30"/>
      <c r="V18" s="17"/>
      <c r="W18" s="17"/>
      <c r="X18" s="17"/>
      <c r="Y18" s="17"/>
      <c r="Z18" s="17"/>
      <c r="AA18" s="17"/>
    </row>
    <row r="19" spans="1:27" ht="15.7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V19" s="17"/>
      <c r="W19" s="17"/>
      <c r="X19" s="17"/>
      <c r="Y19" s="17"/>
      <c r="Z19" s="17"/>
      <c r="AA19" s="17"/>
    </row>
    <row r="20" spans="1:27" ht="15.75">
      <c r="A20" s="7" t="s">
        <v>8</v>
      </c>
      <c r="B20" s="41">
        <f>SUM(B8:B19)</f>
        <v>11</v>
      </c>
      <c r="C20" s="41">
        <f t="shared" ref="C20:M20" si="0">SUM(C8:C19)</f>
        <v>8</v>
      </c>
      <c r="D20" s="41">
        <f t="shared" si="0"/>
        <v>3</v>
      </c>
      <c r="E20" s="41">
        <f t="shared" si="0"/>
        <v>70</v>
      </c>
      <c r="F20" s="41">
        <f t="shared" si="0"/>
        <v>24</v>
      </c>
      <c r="G20" s="41">
        <f t="shared" si="0"/>
        <v>69</v>
      </c>
      <c r="H20" s="41">
        <f t="shared" si="0"/>
        <v>17</v>
      </c>
      <c r="I20" s="41">
        <f t="shared" si="0"/>
        <v>28</v>
      </c>
      <c r="J20" s="41">
        <f t="shared" si="0"/>
        <v>18</v>
      </c>
      <c r="K20" s="41">
        <f t="shared" si="0"/>
        <v>1</v>
      </c>
      <c r="L20" s="41">
        <f t="shared" si="0"/>
        <v>17</v>
      </c>
      <c r="M20" s="41">
        <f t="shared" si="0"/>
        <v>80</v>
      </c>
      <c r="N20" s="41">
        <f>SUM(N8:N19)</f>
        <v>18</v>
      </c>
      <c r="O20" s="41">
        <f>SUM(O8:O19)</f>
        <v>3</v>
      </c>
      <c r="P20" s="41">
        <f>SUM(P8:P19)</f>
        <v>8</v>
      </c>
      <c r="Q20" s="41">
        <f>SUM(Q8:Q19)</f>
        <v>15</v>
      </c>
      <c r="U20" s="30"/>
      <c r="V20" s="17"/>
      <c r="W20" s="17"/>
      <c r="X20" s="17"/>
      <c r="Y20" s="17"/>
      <c r="Z20" s="17"/>
      <c r="AA20" s="17"/>
    </row>
    <row r="21" spans="1:27" ht="15.75">
      <c r="A21" s="7" t="s">
        <v>9</v>
      </c>
      <c r="B21" s="41">
        <f>B6*B20/1000</f>
        <v>3.4649999999999999</v>
      </c>
      <c r="C21" s="41">
        <f t="shared" ref="C21:N21" si="1">C6*C20/1000</f>
        <v>2.52</v>
      </c>
      <c r="D21" s="41">
        <f t="shared" si="1"/>
        <v>0.94499999999999995</v>
      </c>
      <c r="E21" s="41">
        <f t="shared" si="1"/>
        <v>22.05</v>
      </c>
      <c r="F21" s="41">
        <f t="shared" si="1"/>
        <v>7.56</v>
      </c>
      <c r="G21" s="41">
        <f t="shared" si="1"/>
        <v>21.734999999999999</v>
      </c>
      <c r="H21" s="41">
        <f t="shared" si="1"/>
        <v>5.3550000000000004</v>
      </c>
      <c r="I21" s="41">
        <f t="shared" si="1"/>
        <v>8.82</v>
      </c>
      <c r="J21" s="41">
        <f t="shared" si="1"/>
        <v>5.67</v>
      </c>
      <c r="K21" s="41">
        <f>K6*K20/100</f>
        <v>3.15</v>
      </c>
      <c r="L21" s="41">
        <f t="shared" si="1"/>
        <v>5.3550000000000004</v>
      </c>
      <c r="M21" s="41">
        <f>M6*M20/560</f>
        <v>45</v>
      </c>
      <c r="N21" s="41">
        <f t="shared" si="1"/>
        <v>5.67</v>
      </c>
      <c r="O21" s="41">
        <f>O6*O20/1000</f>
        <v>0.94499999999999995</v>
      </c>
      <c r="P21" s="41">
        <f>P6*P20/1000</f>
        <v>2.52</v>
      </c>
      <c r="Q21" s="41">
        <f>Q6*Q20/650</f>
        <v>7.2692307692307692</v>
      </c>
      <c r="R21" s="17"/>
      <c r="V21" s="17"/>
      <c r="W21" s="17"/>
      <c r="X21" s="17"/>
      <c r="Y21" s="17"/>
      <c r="Z21" s="17"/>
      <c r="AA21" s="17"/>
    </row>
    <row r="22" spans="1:27" ht="15.75">
      <c r="A22" s="7" t="s">
        <v>10</v>
      </c>
      <c r="B22" s="41">
        <v>800</v>
      </c>
      <c r="C22" s="41">
        <v>130</v>
      </c>
      <c r="D22" s="41">
        <v>15</v>
      </c>
      <c r="E22" s="41">
        <v>550</v>
      </c>
      <c r="F22" s="41">
        <v>45</v>
      </c>
      <c r="G22" s="41">
        <v>130</v>
      </c>
      <c r="H22" s="41">
        <v>35</v>
      </c>
      <c r="I22" s="41">
        <v>45</v>
      </c>
      <c r="J22" s="41">
        <v>110</v>
      </c>
      <c r="K22" s="41">
        <v>150</v>
      </c>
      <c r="L22" s="41">
        <v>80</v>
      </c>
      <c r="M22" s="41">
        <v>28</v>
      </c>
      <c r="N22" s="41">
        <v>35</v>
      </c>
      <c r="O22" s="41">
        <v>40</v>
      </c>
      <c r="P22" s="41">
        <v>300</v>
      </c>
      <c r="Q22" s="41">
        <v>100</v>
      </c>
      <c r="U22" s="30"/>
      <c r="V22" s="17"/>
      <c r="W22" s="17"/>
      <c r="X22" s="17"/>
      <c r="Y22" s="17"/>
      <c r="Z22" s="17"/>
      <c r="AA22" s="17"/>
    </row>
    <row r="23" spans="1:27" ht="15.75">
      <c r="A23" s="7" t="s">
        <v>11</v>
      </c>
      <c r="B23" s="41">
        <f>B21*B22</f>
        <v>2772</v>
      </c>
      <c r="C23" s="41">
        <f t="shared" ref="C23:Q23" si="2">C21*C22</f>
        <v>327.60000000000002</v>
      </c>
      <c r="D23" s="41">
        <f t="shared" si="2"/>
        <v>14.174999999999999</v>
      </c>
      <c r="E23" s="41">
        <f t="shared" si="2"/>
        <v>12127.5</v>
      </c>
      <c r="F23" s="41">
        <f t="shared" si="2"/>
        <v>340.2</v>
      </c>
      <c r="G23" s="41">
        <f t="shared" si="2"/>
        <v>2825.5499999999997</v>
      </c>
      <c r="H23" s="41">
        <f t="shared" si="2"/>
        <v>187.42500000000001</v>
      </c>
      <c r="I23" s="41">
        <f t="shared" si="2"/>
        <v>396.90000000000003</v>
      </c>
      <c r="J23" s="41">
        <f t="shared" si="2"/>
        <v>623.70000000000005</v>
      </c>
      <c r="K23" s="41">
        <f t="shared" si="2"/>
        <v>472.5</v>
      </c>
      <c r="L23" s="41">
        <f t="shared" si="2"/>
        <v>428.40000000000003</v>
      </c>
      <c r="M23" s="41">
        <f t="shared" si="2"/>
        <v>1260</v>
      </c>
      <c r="N23" s="41">
        <f t="shared" si="2"/>
        <v>198.45</v>
      </c>
      <c r="O23" s="41">
        <f t="shared" ref="O23:P23" si="3">O21*O22</f>
        <v>37.799999999999997</v>
      </c>
      <c r="P23" s="41">
        <f t="shared" si="3"/>
        <v>756</v>
      </c>
      <c r="Q23" s="41">
        <f t="shared" si="2"/>
        <v>726.92307692307691</v>
      </c>
      <c r="R23" s="17"/>
      <c r="V23" s="17"/>
      <c r="W23" s="17"/>
      <c r="X23" s="17"/>
      <c r="Y23" s="17"/>
      <c r="Z23" s="17"/>
      <c r="AA23" s="17"/>
    </row>
    <row r="24" spans="1:27" ht="15.7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23"/>
      <c r="U24" s="30"/>
      <c r="V24" s="17"/>
      <c r="W24" s="17"/>
      <c r="X24" s="17"/>
      <c r="Y24" s="17"/>
      <c r="Z24" s="17"/>
      <c r="AA24" s="17"/>
    </row>
    <row r="25" spans="1:27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7" spans="1:27" s="13" customFormat="1" ht="18.75">
      <c r="A27" s="13" t="s">
        <v>97</v>
      </c>
      <c r="C27" s="13" t="s">
        <v>98</v>
      </c>
      <c r="I27" s="13" t="s">
        <v>33</v>
      </c>
      <c r="J27" s="13" t="s">
        <v>99</v>
      </c>
      <c r="O27" s="13" t="s">
        <v>100</v>
      </c>
    </row>
  </sheetData>
  <mergeCells count="4">
    <mergeCell ref="H1:I1"/>
    <mergeCell ref="H2:I2"/>
    <mergeCell ref="H3:I4"/>
    <mergeCell ref="A5:Q5"/>
  </mergeCells>
  <pageMargins left="0.7" right="0.7" top="0.75" bottom="0.75" header="0.3" footer="0.3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zoomScale="89" zoomScaleNormal="89" workbookViewId="0">
      <selection activeCell="A6" sqref="A6:P24"/>
    </sheetView>
  </sheetViews>
  <sheetFormatPr defaultRowHeight="15"/>
  <cols>
    <col min="1" max="1" width="19.5703125" customWidth="1"/>
    <col min="2" max="2" width="9.7109375" customWidth="1"/>
    <col min="3" max="3" width="7.140625" customWidth="1"/>
    <col min="4" max="4" width="7.85546875" customWidth="1"/>
    <col min="5" max="5" width="6.85546875" customWidth="1"/>
    <col min="6" max="6" width="9" customWidth="1"/>
    <col min="7" max="7" width="7.85546875" customWidth="1"/>
    <col min="8" max="8" width="6.85546875" customWidth="1"/>
    <col min="9" max="9" width="7" customWidth="1"/>
    <col min="10" max="10" width="7.7109375" customWidth="1"/>
    <col min="11" max="13" width="8.140625" customWidth="1"/>
    <col min="14" max="15" width="7" customWidth="1"/>
    <col min="16" max="16" width="8.5703125" customWidth="1"/>
    <col min="17" max="17" width="17.42578125" customWidth="1"/>
    <col min="18" max="18" width="8.5703125" customWidth="1"/>
  </cols>
  <sheetData>
    <row r="1" spans="1:19" ht="15.75">
      <c r="H1" s="63"/>
      <c r="I1" s="63"/>
      <c r="J1" s="2"/>
      <c r="K1" s="1"/>
      <c r="L1" s="1"/>
      <c r="M1" s="1"/>
    </row>
    <row r="2" spans="1:19" ht="18.75">
      <c r="H2" s="63"/>
      <c r="I2" s="63"/>
      <c r="J2" s="13" t="s">
        <v>95</v>
      </c>
      <c r="K2" s="13"/>
      <c r="L2" s="13"/>
      <c r="N2" s="13" t="s">
        <v>96</v>
      </c>
      <c r="O2" s="13"/>
      <c r="P2" s="13"/>
    </row>
    <row r="3" spans="1:19" ht="18.75">
      <c r="A3" s="13" t="s">
        <v>111</v>
      </c>
      <c r="B3" s="13"/>
      <c r="C3" s="13"/>
      <c r="D3" s="13"/>
      <c r="E3" s="13"/>
      <c r="F3" s="13"/>
      <c r="G3" s="13"/>
      <c r="H3" s="21"/>
      <c r="I3" s="21"/>
      <c r="J3" s="12"/>
      <c r="K3" s="13"/>
      <c r="L3" s="13"/>
      <c r="M3" s="13"/>
      <c r="N3" s="13"/>
      <c r="O3" s="13"/>
      <c r="P3" s="13"/>
    </row>
    <row r="4" spans="1:19" ht="21.75" customHeight="1">
      <c r="A4" s="72" t="s">
        <v>24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</row>
    <row r="5" spans="1:19" ht="19.5" customHeight="1">
      <c r="A5" s="8" t="s">
        <v>16</v>
      </c>
      <c r="B5" s="6">
        <v>315</v>
      </c>
      <c r="C5" s="6">
        <v>315</v>
      </c>
      <c r="D5" s="6">
        <v>315</v>
      </c>
      <c r="E5" s="6">
        <v>315</v>
      </c>
      <c r="F5" s="6">
        <v>315</v>
      </c>
      <c r="G5" s="6">
        <v>315</v>
      </c>
      <c r="H5" s="6">
        <v>315</v>
      </c>
      <c r="I5" s="6">
        <v>315</v>
      </c>
      <c r="J5" s="6">
        <v>315</v>
      </c>
      <c r="K5" s="6">
        <v>315</v>
      </c>
      <c r="L5" s="6">
        <v>315</v>
      </c>
      <c r="M5" s="6">
        <v>315</v>
      </c>
      <c r="N5" s="6">
        <v>315</v>
      </c>
      <c r="O5" s="6">
        <v>315</v>
      </c>
      <c r="P5" s="6">
        <v>315</v>
      </c>
    </row>
    <row r="6" spans="1:19" ht="136.5" customHeight="1">
      <c r="A6" s="7"/>
      <c r="B6" s="43" t="s">
        <v>23</v>
      </c>
      <c r="C6" s="43" t="s">
        <v>18</v>
      </c>
      <c r="D6" s="43" t="s">
        <v>22</v>
      </c>
      <c r="E6" s="43" t="s">
        <v>4</v>
      </c>
      <c r="F6" s="43" t="s">
        <v>42</v>
      </c>
      <c r="G6" s="43" t="s">
        <v>0</v>
      </c>
      <c r="H6" s="43" t="s">
        <v>2</v>
      </c>
      <c r="I6" s="43" t="s">
        <v>1</v>
      </c>
      <c r="J6" s="43" t="s">
        <v>14</v>
      </c>
      <c r="K6" s="37" t="s">
        <v>53</v>
      </c>
      <c r="L6" s="37" t="s">
        <v>13</v>
      </c>
      <c r="M6" s="37" t="s">
        <v>67</v>
      </c>
      <c r="N6" s="43" t="s">
        <v>7</v>
      </c>
      <c r="O6" s="43" t="str">
        <f>A17</f>
        <v>вафли</v>
      </c>
      <c r="P6" s="43" t="s">
        <v>6</v>
      </c>
    </row>
    <row r="7" spans="1:19" ht="24.75" customHeight="1">
      <c r="A7" s="51" t="s">
        <v>66</v>
      </c>
      <c r="B7" s="34">
        <v>18</v>
      </c>
      <c r="C7" s="45"/>
      <c r="D7" s="45">
        <v>5</v>
      </c>
      <c r="E7" s="45">
        <v>1</v>
      </c>
      <c r="F7" s="45">
        <v>20</v>
      </c>
      <c r="G7" s="45">
        <v>24</v>
      </c>
      <c r="H7" s="45">
        <v>8</v>
      </c>
      <c r="I7" s="45">
        <v>8</v>
      </c>
      <c r="J7" s="45"/>
      <c r="K7" s="45"/>
      <c r="L7" s="45"/>
      <c r="M7" s="45"/>
      <c r="N7" s="45"/>
      <c r="O7" s="45"/>
      <c r="P7" s="45"/>
    </row>
    <row r="8" spans="1:19" ht="15.7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9" ht="31.5">
      <c r="A9" s="39" t="s">
        <v>87</v>
      </c>
      <c r="B9" s="7"/>
      <c r="C9" s="7">
        <v>5</v>
      </c>
      <c r="D9" s="7"/>
      <c r="E9" s="7">
        <v>1</v>
      </c>
      <c r="F9" s="7"/>
      <c r="G9" s="7"/>
      <c r="H9" s="7"/>
      <c r="I9" s="7"/>
      <c r="J9" s="7">
        <v>30</v>
      </c>
      <c r="K9" s="7"/>
      <c r="L9" s="7"/>
      <c r="M9" s="7"/>
      <c r="N9" s="7"/>
      <c r="O9" s="7"/>
      <c r="P9" s="7"/>
    </row>
    <row r="10" spans="1:19" ht="15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S10" s="18"/>
    </row>
    <row r="11" spans="1:19" ht="15.75">
      <c r="A11" s="51" t="s">
        <v>52</v>
      </c>
      <c r="B11" s="7"/>
      <c r="C11" s="7">
        <v>4</v>
      </c>
      <c r="D11" s="7"/>
      <c r="E11" s="7">
        <v>1</v>
      </c>
      <c r="F11" s="7">
        <v>50</v>
      </c>
      <c r="G11" s="7"/>
      <c r="H11" s="7">
        <v>9</v>
      </c>
      <c r="I11" s="7">
        <v>10</v>
      </c>
      <c r="J11" s="7"/>
      <c r="K11" s="7">
        <v>3</v>
      </c>
      <c r="L11" s="7"/>
      <c r="M11" s="7">
        <v>8</v>
      </c>
      <c r="N11" s="7"/>
      <c r="O11" s="7"/>
      <c r="P11" s="7"/>
    </row>
    <row r="12" spans="1:19" ht="15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S12" s="18"/>
    </row>
    <row r="13" spans="1:19" ht="15.75">
      <c r="A13" s="62" t="s">
        <v>29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>
        <v>1</v>
      </c>
      <c r="M13" s="7"/>
      <c r="N13" s="7">
        <v>15</v>
      </c>
      <c r="O13" s="7"/>
      <c r="P13" s="7"/>
    </row>
    <row r="14" spans="1:19" ht="15.7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9" ht="15.75">
      <c r="A15" s="7" t="s">
        <v>6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>
        <v>80</v>
      </c>
    </row>
    <row r="16" spans="1:19" ht="15.7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8" ht="15.75">
      <c r="A17" s="7" t="s">
        <v>76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>
        <v>30</v>
      </c>
      <c r="P17" s="7"/>
    </row>
    <row r="18" spans="1:18" ht="15.7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8" ht="15.75">
      <c r="A19" s="7" t="s">
        <v>8</v>
      </c>
      <c r="B19" s="41">
        <f t="shared" ref="B19:P19" si="0">SUM(B7:B18)</f>
        <v>18</v>
      </c>
      <c r="C19" s="41">
        <f t="shared" si="0"/>
        <v>9</v>
      </c>
      <c r="D19" s="41">
        <f t="shared" si="0"/>
        <v>5</v>
      </c>
      <c r="E19" s="41">
        <f t="shared" si="0"/>
        <v>3</v>
      </c>
      <c r="F19" s="41">
        <f t="shared" si="0"/>
        <v>70</v>
      </c>
      <c r="G19" s="41">
        <f t="shared" si="0"/>
        <v>24</v>
      </c>
      <c r="H19" s="41">
        <f t="shared" si="0"/>
        <v>17</v>
      </c>
      <c r="I19" s="41">
        <f t="shared" si="0"/>
        <v>18</v>
      </c>
      <c r="J19" s="41">
        <f t="shared" si="0"/>
        <v>30</v>
      </c>
      <c r="K19" s="41">
        <f t="shared" si="0"/>
        <v>3</v>
      </c>
      <c r="L19" s="41">
        <f t="shared" si="0"/>
        <v>1</v>
      </c>
      <c r="M19" s="41">
        <f t="shared" si="0"/>
        <v>8</v>
      </c>
      <c r="N19" s="41">
        <f t="shared" si="0"/>
        <v>15</v>
      </c>
      <c r="O19" s="41">
        <f t="shared" si="0"/>
        <v>30</v>
      </c>
      <c r="P19" s="41">
        <f t="shared" si="0"/>
        <v>80</v>
      </c>
    </row>
    <row r="20" spans="1:18" ht="15.75">
      <c r="A20" s="7" t="s">
        <v>9</v>
      </c>
      <c r="B20" s="49">
        <f>B19*B5/1000</f>
        <v>5.67</v>
      </c>
      <c r="C20" s="49">
        <f t="shared" ref="C20:K20" si="1">C19*C5/1000</f>
        <v>2.835</v>
      </c>
      <c r="D20" s="49">
        <f t="shared" si="1"/>
        <v>1.575</v>
      </c>
      <c r="E20" s="49">
        <f t="shared" si="1"/>
        <v>0.94499999999999995</v>
      </c>
      <c r="F20" s="49">
        <f t="shared" si="1"/>
        <v>22.05</v>
      </c>
      <c r="G20" s="49">
        <f t="shared" si="1"/>
        <v>7.56</v>
      </c>
      <c r="H20" s="49">
        <f t="shared" si="1"/>
        <v>5.3550000000000004</v>
      </c>
      <c r="I20" s="49">
        <f t="shared" si="1"/>
        <v>5.67</v>
      </c>
      <c r="J20" s="49">
        <f t="shared" si="1"/>
        <v>9.4499999999999993</v>
      </c>
      <c r="K20" s="49">
        <f t="shared" si="1"/>
        <v>0.94499999999999995</v>
      </c>
      <c r="L20" s="49">
        <f>L19*L5/100</f>
        <v>3.15</v>
      </c>
      <c r="M20" s="49">
        <f>M19*M5/1000</f>
        <v>2.52</v>
      </c>
      <c r="N20" s="49">
        <f>N19*N5/1000</f>
        <v>4.7249999999999996</v>
      </c>
      <c r="O20" s="49">
        <f>O19*O5/1000</f>
        <v>9.4499999999999993</v>
      </c>
      <c r="P20" s="49">
        <f>P19*P5/560</f>
        <v>45</v>
      </c>
      <c r="Q20" s="17"/>
    </row>
    <row r="21" spans="1:18" ht="15.75">
      <c r="A21" s="7" t="s">
        <v>10</v>
      </c>
      <c r="B21" s="41">
        <v>110</v>
      </c>
      <c r="C21" s="41">
        <v>800</v>
      </c>
      <c r="D21" s="41">
        <v>130</v>
      </c>
      <c r="E21" s="41">
        <v>15</v>
      </c>
      <c r="F21" s="41">
        <v>550</v>
      </c>
      <c r="G21" s="41">
        <v>45</v>
      </c>
      <c r="H21" s="41">
        <v>35</v>
      </c>
      <c r="I21" s="41">
        <v>45</v>
      </c>
      <c r="J21" s="41">
        <v>130</v>
      </c>
      <c r="K21" s="41">
        <v>40</v>
      </c>
      <c r="L21" s="41">
        <v>150</v>
      </c>
      <c r="M21" s="41">
        <v>300</v>
      </c>
      <c r="N21" s="41">
        <v>80</v>
      </c>
      <c r="O21" s="41">
        <v>260</v>
      </c>
      <c r="P21" s="41">
        <v>28</v>
      </c>
    </row>
    <row r="22" spans="1:18" ht="15.75">
      <c r="A22" s="7" t="s">
        <v>11</v>
      </c>
      <c r="B22" s="41">
        <f>B20*B21</f>
        <v>623.70000000000005</v>
      </c>
      <c r="C22" s="41">
        <f t="shared" ref="C22:P22" si="2">C20*C21</f>
        <v>2268</v>
      </c>
      <c r="D22" s="41">
        <f t="shared" si="2"/>
        <v>204.75</v>
      </c>
      <c r="E22" s="41">
        <f t="shared" si="2"/>
        <v>14.174999999999999</v>
      </c>
      <c r="F22" s="41">
        <f t="shared" si="2"/>
        <v>12127.5</v>
      </c>
      <c r="G22" s="41">
        <f t="shared" si="2"/>
        <v>340.2</v>
      </c>
      <c r="H22" s="41">
        <f t="shared" si="2"/>
        <v>187.42500000000001</v>
      </c>
      <c r="I22" s="41">
        <f t="shared" si="2"/>
        <v>255.15</v>
      </c>
      <c r="J22" s="41">
        <f t="shared" si="2"/>
        <v>1228.5</v>
      </c>
      <c r="K22" s="41">
        <f t="shared" si="2"/>
        <v>37.799999999999997</v>
      </c>
      <c r="L22" s="41">
        <f t="shared" ref="L22:M22" si="3">L20*L21</f>
        <v>472.5</v>
      </c>
      <c r="M22" s="41">
        <f t="shared" si="3"/>
        <v>756</v>
      </c>
      <c r="N22" s="41">
        <f t="shared" si="2"/>
        <v>378</v>
      </c>
      <c r="O22" s="41">
        <f t="shared" ref="O22" si="4">O20*O21</f>
        <v>2457</v>
      </c>
      <c r="P22" s="41">
        <f t="shared" si="2"/>
        <v>1260</v>
      </c>
      <c r="Q22" s="17"/>
    </row>
    <row r="23" spans="1:18" ht="15.7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8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R24" s="14"/>
    </row>
    <row r="26" spans="1:18" s="9" customFormat="1" ht="15.75">
      <c r="A26" s="9" t="s">
        <v>97</v>
      </c>
      <c r="C26" s="9" t="s">
        <v>98</v>
      </c>
      <c r="I26" s="9" t="s">
        <v>33</v>
      </c>
      <c r="J26" s="9" t="s">
        <v>99</v>
      </c>
      <c r="O26" s="9" t="s">
        <v>100</v>
      </c>
    </row>
  </sheetData>
  <mergeCells count="3">
    <mergeCell ref="H1:I1"/>
    <mergeCell ref="H2:I2"/>
    <mergeCell ref="A4:P4"/>
  </mergeCells>
  <pageMargins left="0.70866141732283472" right="0.55000000000000004" top="0.32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view="pageBreakPreview" zoomScale="82" zoomScaleNormal="74" zoomScaleSheetLayoutView="82" workbookViewId="0">
      <selection activeCell="B7" sqref="B7"/>
    </sheetView>
  </sheetViews>
  <sheetFormatPr defaultRowHeight="15"/>
  <cols>
    <col min="1" max="1" width="23" customWidth="1"/>
    <col min="2" max="2" width="7.42578125" customWidth="1"/>
    <col min="3" max="3" width="7.7109375" customWidth="1"/>
    <col min="4" max="4" width="6.85546875" hidden="1" customWidth="1"/>
    <col min="5" max="5" width="6.85546875" customWidth="1"/>
    <col min="6" max="6" width="8.7109375" customWidth="1"/>
    <col min="7" max="7" width="7.85546875" bestFit="1" customWidth="1"/>
    <col min="8" max="8" width="8.42578125" customWidth="1"/>
    <col min="9" max="9" width="9.5703125" customWidth="1"/>
    <col min="10" max="10" width="7.85546875" bestFit="1" customWidth="1"/>
    <col min="11" max="16" width="7.7109375" customWidth="1"/>
    <col min="17" max="18" width="7" customWidth="1"/>
  </cols>
  <sheetData>
    <row r="1" spans="1:24" ht="23.25">
      <c r="A1" s="36" t="s">
        <v>112</v>
      </c>
      <c r="B1" s="9"/>
      <c r="C1" s="9"/>
      <c r="D1" s="9"/>
      <c r="E1" s="9"/>
      <c r="F1" s="9"/>
      <c r="G1" s="75"/>
      <c r="H1" s="75"/>
      <c r="I1" s="26"/>
      <c r="J1" s="4"/>
      <c r="K1" s="10"/>
      <c r="L1" s="13" t="s">
        <v>95</v>
      </c>
      <c r="M1" s="13"/>
      <c r="N1" s="13"/>
      <c r="P1" s="13" t="s">
        <v>96</v>
      </c>
      <c r="Q1" s="13"/>
      <c r="R1" s="13"/>
    </row>
    <row r="2" spans="1:24" ht="18.75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23"/>
    </row>
    <row r="3" spans="1:24" ht="18.75">
      <c r="A3" s="6" t="s">
        <v>16</v>
      </c>
      <c r="B3" s="6">
        <v>315</v>
      </c>
      <c r="C3" s="6">
        <v>315</v>
      </c>
      <c r="D3" s="6">
        <v>315</v>
      </c>
      <c r="E3" s="6">
        <v>315</v>
      </c>
      <c r="F3" s="6">
        <v>315</v>
      </c>
      <c r="G3" s="6">
        <v>315</v>
      </c>
      <c r="H3" s="6">
        <v>315</v>
      </c>
      <c r="I3" s="6">
        <v>315</v>
      </c>
      <c r="J3" s="6">
        <v>315</v>
      </c>
      <c r="K3" s="6">
        <v>315</v>
      </c>
      <c r="L3" s="6">
        <v>315</v>
      </c>
      <c r="M3" s="6">
        <v>315</v>
      </c>
      <c r="N3" s="6">
        <v>315</v>
      </c>
      <c r="O3" s="6">
        <v>315</v>
      </c>
      <c r="P3" s="6">
        <v>315</v>
      </c>
      <c r="Q3" s="6">
        <v>315</v>
      </c>
      <c r="R3" s="6">
        <v>315</v>
      </c>
      <c r="S3" s="23"/>
    </row>
    <row r="4" spans="1:24" ht="141.75" customHeight="1">
      <c r="A4" s="7"/>
      <c r="B4" s="43" t="s">
        <v>6</v>
      </c>
      <c r="C4" s="43" t="s">
        <v>32</v>
      </c>
      <c r="D4" s="43" t="s">
        <v>27</v>
      </c>
      <c r="E4" s="43" t="s">
        <v>2</v>
      </c>
      <c r="F4" s="43" t="str">
        <f>A15</f>
        <v>булка</v>
      </c>
      <c r="G4" s="43" t="s">
        <v>60</v>
      </c>
      <c r="H4" s="43" t="s">
        <v>12</v>
      </c>
      <c r="I4" s="43" t="s">
        <v>42</v>
      </c>
      <c r="J4" s="43" t="s">
        <v>48</v>
      </c>
      <c r="K4" s="43" t="s">
        <v>70</v>
      </c>
      <c r="L4" s="43" t="s">
        <v>4</v>
      </c>
      <c r="M4" s="43" t="s">
        <v>18</v>
      </c>
      <c r="N4" s="43" t="s">
        <v>0</v>
      </c>
      <c r="O4" s="43" t="str">
        <f>A17</f>
        <v>яблоко</v>
      </c>
      <c r="P4" s="43" t="s">
        <v>1</v>
      </c>
      <c r="Q4" s="43" t="s">
        <v>7</v>
      </c>
      <c r="R4" s="43" t="s">
        <v>22</v>
      </c>
      <c r="S4" s="23"/>
    </row>
    <row r="5" spans="1:24" ht="30" customHeight="1">
      <c r="A5" s="51" t="s">
        <v>54</v>
      </c>
      <c r="B5" s="7"/>
      <c r="C5" s="7">
        <v>20</v>
      </c>
      <c r="D5" s="7"/>
      <c r="E5" s="7">
        <v>9</v>
      </c>
      <c r="F5" s="7"/>
      <c r="G5" s="7"/>
      <c r="H5" s="7"/>
      <c r="I5" s="7">
        <v>35</v>
      </c>
      <c r="J5" s="7"/>
      <c r="K5" s="7"/>
      <c r="L5" s="7"/>
      <c r="M5" s="7">
        <v>5</v>
      </c>
      <c r="N5" s="7">
        <v>10</v>
      </c>
      <c r="O5" s="7"/>
      <c r="P5" s="7">
        <v>10</v>
      </c>
      <c r="Q5" s="7"/>
      <c r="R5" s="7"/>
      <c r="S5" s="23"/>
    </row>
    <row r="6" spans="1:24" ht="29.25" customHeight="1">
      <c r="A6" s="3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23"/>
    </row>
    <row r="7" spans="1:24" ht="20.25" customHeight="1">
      <c r="A7" s="38" t="s">
        <v>88</v>
      </c>
      <c r="B7" s="7"/>
      <c r="C7" s="7"/>
      <c r="D7" s="7"/>
      <c r="E7" s="7">
        <v>6</v>
      </c>
      <c r="F7" s="7"/>
      <c r="G7" s="7">
        <v>30</v>
      </c>
      <c r="H7" s="7">
        <v>30</v>
      </c>
      <c r="I7" s="7"/>
      <c r="J7" s="7"/>
      <c r="K7" s="7"/>
      <c r="L7" s="7">
        <v>1</v>
      </c>
      <c r="M7" s="7"/>
      <c r="N7" s="7"/>
      <c r="O7" s="7"/>
      <c r="P7" s="7">
        <v>10</v>
      </c>
      <c r="Q7" s="7"/>
      <c r="R7" s="7">
        <v>5</v>
      </c>
      <c r="S7" s="23"/>
    </row>
    <row r="8" spans="1:24" ht="29.25" customHeight="1">
      <c r="A8" s="3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23"/>
    </row>
    <row r="9" spans="1:24" ht="21" customHeight="1">
      <c r="A9" s="44" t="s">
        <v>69</v>
      </c>
      <c r="B9" s="7"/>
      <c r="C9" s="45"/>
      <c r="D9" s="45"/>
      <c r="E9" s="45"/>
      <c r="F9" s="45"/>
      <c r="G9" s="45"/>
      <c r="H9" s="45"/>
      <c r="I9" s="45"/>
      <c r="J9" s="45">
        <v>20</v>
      </c>
      <c r="K9" s="45"/>
      <c r="L9" s="45"/>
      <c r="M9" s="45"/>
      <c r="N9" s="45"/>
      <c r="O9" s="45"/>
      <c r="P9" s="45"/>
      <c r="Q9" s="45"/>
      <c r="R9" s="45"/>
      <c r="S9" s="23"/>
    </row>
    <row r="10" spans="1:24" ht="23.25" customHeight="1">
      <c r="A10" s="44"/>
      <c r="B10" s="7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23"/>
      <c r="V10" s="18"/>
    </row>
    <row r="11" spans="1:24" ht="21" customHeight="1">
      <c r="A11" s="44" t="s">
        <v>81</v>
      </c>
      <c r="B11" s="7">
        <v>80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23"/>
      <c r="V11" s="18"/>
    </row>
    <row r="12" spans="1:24" ht="18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23"/>
      <c r="T12" s="28"/>
      <c r="U12" s="28"/>
      <c r="V12" s="28"/>
      <c r="W12" s="28"/>
      <c r="X12" s="28"/>
    </row>
    <row r="13" spans="1:24" ht="36.75" customHeight="1">
      <c r="A13" s="40" t="s">
        <v>68</v>
      </c>
      <c r="B13" s="7"/>
      <c r="C13" s="7"/>
      <c r="D13" s="7"/>
      <c r="E13" s="7"/>
      <c r="F13" s="7"/>
      <c r="G13" s="7"/>
      <c r="H13" s="7"/>
      <c r="I13" s="7"/>
      <c r="J13" s="7"/>
      <c r="K13" s="7">
        <v>20</v>
      </c>
      <c r="L13" s="7"/>
      <c r="M13" s="7"/>
      <c r="N13" s="7"/>
      <c r="O13" s="7"/>
      <c r="P13" s="7"/>
      <c r="Q13" s="7">
        <v>20</v>
      </c>
      <c r="R13" s="7"/>
      <c r="S13" s="23"/>
    </row>
    <row r="14" spans="1:24" ht="15.7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23"/>
      <c r="T14" s="18"/>
      <c r="V14" s="18"/>
    </row>
    <row r="15" spans="1:24" ht="15.75">
      <c r="A15" s="51" t="s">
        <v>79</v>
      </c>
      <c r="B15" s="7"/>
      <c r="C15" s="7"/>
      <c r="D15" s="7"/>
      <c r="E15" s="7"/>
      <c r="F15" s="7">
        <v>1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23"/>
    </row>
    <row r="16" spans="1:24" ht="15.7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23"/>
    </row>
    <row r="17" spans="1:19" ht="15.75">
      <c r="A17" s="7" t="s">
        <v>72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>
        <v>100</v>
      </c>
      <c r="P17" s="7"/>
      <c r="Q17" s="7"/>
      <c r="R17" s="7"/>
      <c r="S17" s="23"/>
    </row>
    <row r="18" spans="1:19" ht="15.7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23"/>
    </row>
    <row r="19" spans="1:19" ht="15.75">
      <c r="A19" s="7" t="s">
        <v>8</v>
      </c>
      <c r="B19" s="41">
        <f t="shared" ref="B19:R19" si="0">SUM(B5:B18)</f>
        <v>80</v>
      </c>
      <c r="C19" s="41">
        <f t="shared" si="0"/>
        <v>20</v>
      </c>
      <c r="D19" s="41">
        <f t="shared" si="0"/>
        <v>0</v>
      </c>
      <c r="E19" s="41">
        <f t="shared" si="0"/>
        <v>15</v>
      </c>
      <c r="F19" s="41">
        <f t="shared" si="0"/>
        <v>1</v>
      </c>
      <c r="G19" s="41">
        <f t="shared" si="0"/>
        <v>30</v>
      </c>
      <c r="H19" s="41">
        <f t="shared" si="0"/>
        <v>30</v>
      </c>
      <c r="I19" s="41">
        <f t="shared" si="0"/>
        <v>35</v>
      </c>
      <c r="J19" s="41">
        <f t="shared" si="0"/>
        <v>20</v>
      </c>
      <c r="K19" s="41">
        <f t="shared" si="0"/>
        <v>20</v>
      </c>
      <c r="L19" s="41">
        <f t="shared" si="0"/>
        <v>1</v>
      </c>
      <c r="M19" s="41">
        <f t="shared" si="0"/>
        <v>5</v>
      </c>
      <c r="N19" s="41">
        <f t="shared" si="0"/>
        <v>10</v>
      </c>
      <c r="O19" s="41">
        <f t="shared" si="0"/>
        <v>100</v>
      </c>
      <c r="P19" s="41">
        <f t="shared" ref="P19" si="1">SUM(P5:P18)</f>
        <v>20</v>
      </c>
      <c r="Q19" s="41">
        <f t="shared" si="0"/>
        <v>20</v>
      </c>
      <c r="R19" s="41">
        <f t="shared" si="0"/>
        <v>5</v>
      </c>
      <c r="S19" s="23"/>
    </row>
    <row r="20" spans="1:19" ht="15.75">
      <c r="A20" s="7" t="s">
        <v>9</v>
      </c>
      <c r="B20" s="41">
        <f>B3*B19/560</f>
        <v>45</v>
      </c>
      <c r="C20" s="41">
        <f>C19*C3/1000</f>
        <v>6.3</v>
      </c>
      <c r="D20" s="41">
        <f>D19*D3/1000</f>
        <v>0</v>
      </c>
      <c r="E20" s="41">
        <f>E19*E3/1000</f>
        <v>4.7249999999999996</v>
      </c>
      <c r="F20" s="41">
        <f>F19*F3</f>
        <v>315</v>
      </c>
      <c r="G20" s="41">
        <f t="shared" ref="G20:N20" si="2">G19*G3/1000</f>
        <v>9.4499999999999993</v>
      </c>
      <c r="H20" s="41">
        <f t="shared" si="2"/>
        <v>9.4499999999999993</v>
      </c>
      <c r="I20" s="41">
        <f t="shared" si="2"/>
        <v>11.025</v>
      </c>
      <c r="J20" s="41">
        <f t="shared" si="2"/>
        <v>6.3</v>
      </c>
      <c r="K20" s="41">
        <f t="shared" si="2"/>
        <v>6.3</v>
      </c>
      <c r="L20" s="41">
        <f t="shared" si="2"/>
        <v>0.315</v>
      </c>
      <c r="M20" s="41">
        <f t="shared" si="2"/>
        <v>1.575</v>
      </c>
      <c r="N20" s="41">
        <f t="shared" si="2"/>
        <v>3.15</v>
      </c>
      <c r="O20" s="41">
        <f t="shared" ref="O20:P20" si="3">O19*O3/1000</f>
        <v>31.5</v>
      </c>
      <c r="P20" s="41">
        <f t="shared" si="3"/>
        <v>6.3</v>
      </c>
      <c r="Q20" s="41">
        <f>Q19*Q3/1000</f>
        <v>6.3</v>
      </c>
      <c r="R20" s="41">
        <f>R19*R3/1000</f>
        <v>1.575</v>
      </c>
      <c r="S20" s="54"/>
    </row>
    <row r="21" spans="1:19" ht="15.75">
      <c r="A21" s="7" t="s">
        <v>10</v>
      </c>
      <c r="B21" s="41">
        <v>28</v>
      </c>
      <c r="C21" s="41">
        <v>70</v>
      </c>
      <c r="D21" s="41">
        <v>25</v>
      </c>
      <c r="E21" s="41">
        <v>35</v>
      </c>
      <c r="F21" s="41">
        <v>15</v>
      </c>
      <c r="G21" s="41">
        <v>320</v>
      </c>
      <c r="H21" s="41">
        <v>100</v>
      </c>
      <c r="I21" s="41">
        <v>550</v>
      </c>
      <c r="J21" s="41">
        <v>380</v>
      </c>
      <c r="K21" s="41">
        <v>350</v>
      </c>
      <c r="L21" s="41">
        <v>15</v>
      </c>
      <c r="M21" s="41">
        <v>800</v>
      </c>
      <c r="N21" s="41">
        <v>45</v>
      </c>
      <c r="O21" s="41">
        <v>120</v>
      </c>
      <c r="P21" s="41">
        <v>45</v>
      </c>
      <c r="Q21" s="41">
        <v>80</v>
      </c>
      <c r="R21" s="41">
        <v>130</v>
      </c>
      <c r="S21" s="23"/>
    </row>
    <row r="22" spans="1:19" ht="15.75">
      <c r="A22" s="7" t="s">
        <v>11</v>
      </c>
      <c r="B22" s="41">
        <f>B20*B21</f>
        <v>1260</v>
      </c>
      <c r="C22" s="41">
        <f t="shared" ref="C22:Q22" si="4">C20*C21</f>
        <v>441</v>
      </c>
      <c r="D22" s="41">
        <f t="shared" si="4"/>
        <v>0</v>
      </c>
      <c r="E22" s="41">
        <f t="shared" si="4"/>
        <v>165.375</v>
      </c>
      <c r="F22" s="41">
        <f t="shared" si="4"/>
        <v>4725</v>
      </c>
      <c r="G22" s="41">
        <f t="shared" si="4"/>
        <v>3024</v>
      </c>
      <c r="H22" s="41">
        <f t="shared" si="4"/>
        <v>944.99999999999989</v>
      </c>
      <c r="I22" s="41">
        <f t="shared" ref="I22" si="5">I20*I21</f>
        <v>6063.75</v>
      </c>
      <c r="J22" s="41">
        <f t="shared" si="4"/>
        <v>2394</v>
      </c>
      <c r="K22" s="41">
        <f t="shared" si="4"/>
        <v>2205</v>
      </c>
      <c r="L22" s="41">
        <f t="shared" ref="L22" si="6">L20*L21</f>
        <v>4.7249999999999996</v>
      </c>
      <c r="M22" s="41">
        <f t="shared" si="4"/>
        <v>1260</v>
      </c>
      <c r="N22" s="41">
        <f t="shared" ref="N22:O22" si="7">N20*N21</f>
        <v>141.75</v>
      </c>
      <c r="O22" s="41">
        <f t="shared" si="7"/>
        <v>3780</v>
      </c>
      <c r="P22" s="41">
        <f t="shared" ref="P22" si="8">P20*P21</f>
        <v>283.5</v>
      </c>
      <c r="Q22" s="41">
        <f t="shared" si="4"/>
        <v>504</v>
      </c>
      <c r="R22" s="41">
        <f t="shared" ref="R22" si="9">R20*R21</f>
        <v>204.75</v>
      </c>
      <c r="S22" s="54"/>
    </row>
    <row r="23" spans="1:19" ht="15.7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23"/>
    </row>
    <row r="24" spans="1:19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19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s="9" customFormat="1" ht="15.75">
      <c r="A26" s="9" t="s">
        <v>97</v>
      </c>
      <c r="C26" s="9" t="s">
        <v>98</v>
      </c>
      <c r="I26" s="9" t="s">
        <v>33</v>
      </c>
      <c r="J26" s="9" t="s">
        <v>99</v>
      </c>
      <c r="O26" s="9" t="s">
        <v>100</v>
      </c>
    </row>
  </sheetData>
  <mergeCells count="2">
    <mergeCell ref="G1:H1"/>
    <mergeCell ref="A2:R2"/>
  </mergeCells>
  <pageMargins left="0.17" right="0.2" top="0.23" bottom="0.39" header="0.31496062992125984" footer="0.31496062992125984"/>
  <pageSetup paperSize="9" scale="80" orientation="landscape" r:id="rId1"/>
  <colBreaks count="1" manualBreakCount="1">
    <brk id="1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zoomScale="73" zoomScaleNormal="73" workbookViewId="0">
      <selection activeCell="A7" sqref="A7:R29"/>
    </sheetView>
  </sheetViews>
  <sheetFormatPr defaultRowHeight="15"/>
  <cols>
    <col min="1" max="1" width="24.140625" customWidth="1"/>
    <col min="2" max="2" width="12" customWidth="1"/>
    <col min="3" max="3" width="13" customWidth="1"/>
    <col min="4" max="4" width="11.28515625" customWidth="1"/>
    <col min="5" max="5" width="11.140625" hidden="1" customWidth="1"/>
    <col min="6" max="6" width="11.5703125" customWidth="1"/>
    <col min="7" max="7" width="9.42578125" bestFit="1" customWidth="1"/>
    <col min="8" max="8" width="11.7109375" customWidth="1"/>
    <col min="9" max="9" width="10.140625" customWidth="1"/>
    <col min="10" max="10" width="10.85546875" customWidth="1"/>
    <col min="11" max="11" width="12.7109375" customWidth="1"/>
    <col min="12" max="12" width="9.85546875" customWidth="1"/>
    <col min="13" max="14" width="13" customWidth="1"/>
    <col min="15" max="16" width="11.28515625" customWidth="1"/>
    <col min="17" max="17" width="11.42578125" customWidth="1"/>
    <col min="18" max="18" width="9.85546875" customWidth="1"/>
    <col min="19" max="19" width="11.85546875" bestFit="1" customWidth="1"/>
  </cols>
  <sheetData>
    <row r="1" spans="1:22">
      <c r="I1" s="63"/>
      <c r="J1" s="63"/>
      <c r="K1" s="1"/>
    </row>
    <row r="2" spans="1:22">
      <c r="I2" s="22"/>
      <c r="J2" s="22"/>
    </row>
    <row r="3" spans="1:22" ht="18.75">
      <c r="I3" s="19"/>
      <c r="J3" s="19"/>
      <c r="O3" s="13"/>
      <c r="P3" s="13"/>
      <c r="Q3" s="13"/>
      <c r="R3" s="13"/>
    </row>
    <row r="4" spans="1:22" ht="23.25">
      <c r="A4" s="36" t="s">
        <v>113</v>
      </c>
      <c r="I4" s="20"/>
      <c r="J4" s="20"/>
      <c r="M4" s="13" t="s">
        <v>95</v>
      </c>
      <c r="N4" s="13"/>
      <c r="O4" s="13"/>
      <c r="Q4" s="13" t="s">
        <v>96</v>
      </c>
      <c r="R4" s="13"/>
      <c r="S4" s="13"/>
    </row>
    <row r="5" spans="1:22" ht="27.75" customHeight="1">
      <c r="A5" s="66" t="s">
        <v>43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22" ht="21" customHeight="1">
      <c r="A6" s="6" t="s">
        <v>16</v>
      </c>
      <c r="B6" s="6">
        <v>315</v>
      </c>
      <c r="C6" s="6">
        <v>315</v>
      </c>
      <c r="D6" s="6">
        <v>315</v>
      </c>
      <c r="E6" s="6">
        <v>315</v>
      </c>
      <c r="F6" s="6">
        <v>315</v>
      </c>
      <c r="G6" s="6">
        <v>315</v>
      </c>
      <c r="H6" s="6">
        <v>315</v>
      </c>
      <c r="I6" s="6">
        <v>315</v>
      </c>
      <c r="J6" s="6">
        <v>315</v>
      </c>
      <c r="K6" s="6">
        <v>315</v>
      </c>
      <c r="L6" s="6">
        <v>315</v>
      </c>
      <c r="M6" s="6">
        <v>315</v>
      </c>
      <c r="N6" s="6">
        <v>315</v>
      </c>
      <c r="O6" s="6">
        <v>315</v>
      </c>
      <c r="P6" s="6">
        <v>315</v>
      </c>
      <c r="Q6" s="6">
        <v>315</v>
      </c>
      <c r="R6" s="6">
        <v>315</v>
      </c>
    </row>
    <row r="7" spans="1:22" ht="123" customHeight="1">
      <c r="A7" s="50"/>
      <c r="B7" s="37" t="s">
        <v>28</v>
      </c>
      <c r="C7" s="37" t="s">
        <v>42</v>
      </c>
      <c r="D7" s="37" t="s">
        <v>20</v>
      </c>
      <c r="E7" s="37" t="s">
        <v>27</v>
      </c>
      <c r="F7" s="37" t="s">
        <v>18</v>
      </c>
      <c r="G7" s="37" t="s">
        <v>4</v>
      </c>
      <c r="H7" s="37" t="s">
        <v>0</v>
      </c>
      <c r="I7" s="37" t="s">
        <v>2</v>
      </c>
      <c r="J7" s="37" t="s">
        <v>1</v>
      </c>
      <c r="K7" s="37" t="s">
        <v>5</v>
      </c>
      <c r="L7" s="37" t="s">
        <v>7</v>
      </c>
      <c r="M7" s="37" t="s">
        <v>62</v>
      </c>
      <c r="N7" s="37" t="str">
        <f>A18</f>
        <v>печенье</v>
      </c>
      <c r="O7" s="37" t="s">
        <v>6</v>
      </c>
      <c r="P7" s="37" t="s">
        <v>53</v>
      </c>
      <c r="Q7" s="37" t="s">
        <v>3</v>
      </c>
      <c r="R7" s="37" t="s">
        <v>34</v>
      </c>
    </row>
    <row r="8" spans="1:22" ht="32.25" customHeight="1">
      <c r="A8" s="38" t="s">
        <v>30</v>
      </c>
      <c r="B8" s="7">
        <v>15</v>
      </c>
      <c r="C8" s="7"/>
      <c r="D8" s="7"/>
      <c r="E8" s="7">
        <v>1</v>
      </c>
      <c r="F8" s="7"/>
      <c r="G8" s="7">
        <v>1</v>
      </c>
      <c r="H8" s="7">
        <v>18</v>
      </c>
      <c r="I8" s="7">
        <v>6</v>
      </c>
      <c r="J8" s="7">
        <v>6</v>
      </c>
      <c r="K8" s="7"/>
      <c r="L8" s="7"/>
      <c r="M8" s="7"/>
      <c r="N8" s="7"/>
      <c r="O8" s="7"/>
      <c r="P8" s="7"/>
      <c r="Q8" s="7">
        <v>1</v>
      </c>
      <c r="R8" s="7">
        <v>15</v>
      </c>
    </row>
    <row r="9" spans="1:22">
      <c r="A9" s="38"/>
      <c r="B9" s="37"/>
      <c r="C9" s="37"/>
      <c r="D9" s="37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37"/>
      <c r="R9" s="37"/>
    </row>
    <row r="10" spans="1:22" ht="35.25" customHeight="1">
      <c r="A10" s="39" t="s">
        <v>31</v>
      </c>
      <c r="B10" s="7"/>
      <c r="C10" s="7"/>
      <c r="D10" s="7">
        <v>58</v>
      </c>
      <c r="E10" s="7"/>
      <c r="F10" s="7">
        <v>5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22" ht="15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V11" t="s">
        <v>39</v>
      </c>
    </row>
    <row r="12" spans="1:22" ht="15.75">
      <c r="A12" s="7" t="s">
        <v>52</v>
      </c>
      <c r="B12" s="7"/>
      <c r="C12" s="7">
        <v>50</v>
      </c>
      <c r="D12" s="7"/>
      <c r="E12" s="7"/>
      <c r="F12" s="7">
        <v>4</v>
      </c>
      <c r="G12" s="7">
        <v>1</v>
      </c>
      <c r="H12" s="7"/>
      <c r="I12" s="7">
        <v>9</v>
      </c>
      <c r="J12" s="7">
        <v>10</v>
      </c>
      <c r="K12" s="7"/>
      <c r="L12" s="7"/>
      <c r="M12" s="7"/>
      <c r="N12" s="7"/>
      <c r="O12" s="7"/>
      <c r="P12" s="7">
        <v>3</v>
      </c>
      <c r="Q12" s="7">
        <v>8</v>
      </c>
      <c r="R12" s="7"/>
    </row>
    <row r="13" spans="1:22" ht="15.7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22" ht="30">
      <c r="A14" s="40" t="s">
        <v>61</v>
      </c>
      <c r="B14" s="7"/>
      <c r="C14" s="7"/>
      <c r="D14" s="7"/>
      <c r="E14" s="7"/>
      <c r="F14" s="7"/>
      <c r="G14" s="7"/>
      <c r="H14" s="7"/>
      <c r="I14" s="7"/>
      <c r="J14" s="7"/>
      <c r="K14" s="7">
        <v>4</v>
      </c>
      <c r="L14" s="7">
        <v>3</v>
      </c>
      <c r="M14" s="7">
        <v>38</v>
      </c>
      <c r="N14" s="7"/>
      <c r="O14" s="7"/>
      <c r="P14" s="7"/>
      <c r="Q14" s="7"/>
      <c r="R14" s="7"/>
    </row>
    <row r="15" spans="1:22" ht="15.75">
      <c r="A15" s="4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U15" s="18"/>
    </row>
    <row r="16" spans="1:22" ht="15.75">
      <c r="A16" s="7" t="s">
        <v>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>
        <v>80</v>
      </c>
      <c r="P16" s="7"/>
      <c r="Q16" s="7"/>
      <c r="R16" s="7"/>
    </row>
    <row r="17" spans="1:21" ht="15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U17" s="18"/>
    </row>
    <row r="18" spans="1:21" ht="15.75">
      <c r="A18" s="7" t="s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40</v>
      </c>
      <c r="O18" s="7"/>
      <c r="P18" s="7"/>
      <c r="Q18" s="7"/>
      <c r="R18" s="7"/>
    </row>
    <row r="19" spans="1:21" ht="15.7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21" ht="15.75">
      <c r="A20" s="7" t="s">
        <v>8</v>
      </c>
      <c r="B20" s="52">
        <f>SUM(B8:B19)</f>
        <v>15</v>
      </c>
      <c r="C20" s="52">
        <f t="shared" ref="C20:R20" si="0">SUM(C8:C19)</f>
        <v>50</v>
      </c>
      <c r="D20" s="52">
        <f t="shared" si="0"/>
        <v>58</v>
      </c>
      <c r="E20" s="52">
        <f t="shared" si="0"/>
        <v>1</v>
      </c>
      <c r="F20" s="52">
        <f t="shared" si="0"/>
        <v>9</v>
      </c>
      <c r="G20" s="52">
        <f t="shared" si="0"/>
        <v>2</v>
      </c>
      <c r="H20" s="52">
        <f t="shared" si="0"/>
        <v>18</v>
      </c>
      <c r="I20" s="52">
        <f t="shared" si="0"/>
        <v>15</v>
      </c>
      <c r="J20" s="52">
        <f t="shared" si="0"/>
        <v>16</v>
      </c>
      <c r="K20" s="52">
        <f t="shared" si="0"/>
        <v>4</v>
      </c>
      <c r="L20" s="52">
        <f t="shared" si="0"/>
        <v>3</v>
      </c>
      <c r="M20" s="52">
        <f t="shared" si="0"/>
        <v>38</v>
      </c>
      <c r="N20" s="52">
        <f t="shared" si="0"/>
        <v>40</v>
      </c>
      <c r="O20" s="52">
        <f t="shared" si="0"/>
        <v>80</v>
      </c>
      <c r="P20" s="52">
        <f t="shared" si="0"/>
        <v>3</v>
      </c>
      <c r="Q20" s="52">
        <f t="shared" si="0"/>
        <v>9</v>
      </c>
      <c r="R20" s="52">
        <f t="shared" si="0"/>
        <v>15</v>
      </c>
      <c r="U20" s="18"/>
    </row>
    <row r="21" spans="1:21" ht="15.75">
      <c r="A21" s="7" t="s">
        <v>9</v>
      </c>
      <c r="B21" s="55">
        <f t="shared" ref="B21:J21" si="1">B20*B6/1000</f>
        <v>4.7249999999999996</v>
      </c>
      <c r="C21" s="55">
        <f t="shared" si="1"/>
        <v>15.75</v>
      </c>
      <c r="D21" s="55">
        <f t="shared" si="1"/>
        <v>18.27</v>
      </c>
      <c r="E21" s="55">
        <f t="shared" si="1"/>
        <v>0.315</v>
      </c>
      <c r="F21" s="55">
        <f t="shared" si="1"/>
        <v>2.835</v>
      </c>
      <c r="G21" s="55">
        <f t="shared" si="1"/>
        <v>0.63</v>
      </c>
      <c r="H21" s="55">
        <f t="shared" si="1"/>
        <v>5.67</v>
      </c>
      <c r="I21" s="55">
        <f t="shared" si="1"/>
        <v>4.7249999999999996</v>
      </c>
      <c r="J21" s="55">
        <f t="shared" si="1"/>
        <v>5.04</v>
      </c>
      <c r="K21" s="55">
        <f>K20*K6/100</f>
        <v>12.6</v>
      </c>
      <c r="L21" s="55">
        <f>L20*L6/1000</f>
        <v>0.94499999999999995</v>
      </c>
      <c r="M21" s="55">
        <f>M20*M6/380</f>
        <v>31.5</v>
      </c>
      <c r="N21" s="55">
        <f>N20*N6/1000</f>
        <v>12.6</v>
      </c>
      <c r="O21" s="55">
        <f>O20*O6/560</f>
        <v>45</v>
      </c>
      <c r="P21" s="55">
        <f>P20*P6/1000</f>
        <v>0.94499999999999995</v>
      </c>
      <c r="Q21" s="55">
        <f>Q20*Q6/1000</f>
        <v>2.835</v>
      </c>
      <c r="R21" s="55">
        <f>R20*R6/1000</f>
        <v>4.7249999999999996</v>
      </c>
      <c r="S21" s="33"/>
    </row>
    <row r="22" spans="1:21" ht="15.75">
      <c r="A22" s="7" t="s">
        <v>10</v>
      </c>
      <c r="B22" s="52">
        <v>120</v>
      </c>
      <c r="C22" s="52">
        <v>550</v>
      </c>
      <c r="D22" s="52">
        <v>65</v>
      </c>
      <c r="E22" s="52">
        <v>25</v>
      </c>
      <c r="F22" s="52">
        <v>800</v>
      </c>
      <c r="G22" s="52">
        <v>15</v>
      </c>
      <c r="H22" s="52">
        <v>45</v>
      </c>
      <c r="I22" s="52">
        <v>35</v>
      </c>
      <c r="J22" s="52">
        <v>45</v>
      </c>
      <c r="K22" s="52">
        <v>130</v>
      </c>
      <c r="L22" s="52">
        <v>80</v>
      </c>
      <c r="M22" s="52">
        <v>120</v>
      </c>
      <c r="N22" s="52">
        <v>220</v>
      </c>
      <c r="O22" s="52">
        <v>28</v>
      </c>
      <c r="P22" s="52">
        <v>40</v>
      </c>
      <c r="Q22" s="52">
        <v>300</v>
      </c>
      <c r="R22" s="52">
        <v>75</v>
      </c>
    </row>
    <row r="23" spans="1:21" ht="15.75">
      <c r="A23" s="7" t="s">
        <v>11</v>
      </c>
      <c r="B23" s="52">
        <f t="shared" ref="B23:R23" si="2">B21*B22</f>
        <v>567</v>
      </c>
      <c r="C23" s="52">
        <f t="shared" ref="C23" si="3">C21*C22</f>
        <v>8662.5</v>
      </c>
      <c r="D23" s="52">
        <f t="shared" si="2"/>
        <v>1187.55</v>
      </c>
      <c r="E23" s="52">
        <f t="shared" si="2"/>
        <v>7.875</v>
      </c>
      <c r="F23" s="52">
        <f t="shared" si="2"/>
        <v>2268</v>
      </c>
      <c r="G23" s="52">
        <f t="shared" si="2"/>
        <v>9.4499999999999993</v>
      </c>
      <c r="H23" s="52">
        <f t="shared" si="2"/>
        <v>255.15</v>
      </c>
      <c r="I23" s="52">
        <f t="shared" si="2"/>
        <v>165.375</v>
      </c>
      <c r="J23" s="52">
        <f t="shared" si="2"/>
        <v>226.8</v>
      </c>
      <c r="K23" s="52">
        <f t="shared" si="2"/>
        <v>1638</v>
      </c>
      <c r="L23" s="52">
        <f t="shared" si="2"/>
        <v>75.599999999999994</v>
      </c>
      <c r="M23" s="52">
        <f t="shared" si="2"/>
        <v>3780</v>
      </c>
      <c r="N23" s="52">
        <f t="shared" ref="N23:O23" si="4">N21*N22</f>
        <v>2772</v>
      </c>
      <c r="O23" s="52">
        <f t="shared" si="4"/>
        <v>1260</v>
      </c>
      <c r="P23" s="52">
        <f t="shared" ref="P23" si="5">P21*P22</f>
        <v>37.799999999999997</v>
      </c>
      <c r="Q23" s="52">
        <f t="shared" si="2"/>
        <v>850.5</v>
      </c>
      <c r="R23" s="52">
        <f t="shared" si="2"/>
        <v>354.375</v>
      </c>
      <c r="S23" s="15"/>
    </row>
    <row r="24" spans="1:21" ht="15.75">
      <c r="A24" s="7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24"/>
    </row>
    <row r="25" spans="1:2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2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2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21" s="13" customFormat="1" ht="18.75">
      <c r="A28" s="13" t="s">
        <v>97</v>
      </c>
      <c r="C28" s="13" t="s">
        <v>98</v>
      </c>
      <c r="I28" s="13" t="s">
        <v>33</v>
      </c>
      <c r="J28" s="13" t="s">
        <v>99</v>
      </c>
      <c r="O28" s="13" t="s">
        <v>100</v>
      </c>
    </row>
    <row r="29" spans="1:2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</sheetData>
  <mergeCells count="2">
    <mergeCell ref="I1:J1"/>
    <mergeCell ref="A5:R5"/>
  </mergeCells>
  <pageMargins left="0.27" right="0.70866141732283472" top="0.3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workbookViewId="0">
      <selection activeCell="F4" sqref="F4"/>
    </sheetView>
  </sheetViews>
  <sheetFormatPr defaultRowHeight="15"/>
  <cols>
    <col min="1" max="1" width="23" customWidth="1"/>
    <col min="2" max="2" width="7.42578125" customWidth="1"/>
    <col min="3" max="3" width="7.7109375" customWidth="1"/>
    <col min="4" max="4" width="6.85546875" customWidth="1"/>
    <col min="5" max="5" width="8.42578125" customWidth="1"/>
    <col min="6" max="7" width="7.7109375" customWidth="1"/>
    <col min="8" max="11" width="7" customWidth="1"/>
    <col min="12" max="12" width="7.7109375" customWidth="1"/>
  </cols>
  <sheetData>
    <row r="1" spans="1:16" ht="18.75">
      <c r="A1" s="13" t="s">
        <v>103</v>
      </c>
      <c r="B1" s="9"/>
      <c r="C1" s="9"/>
      <c r="D1" s="9"/>
      <c r="E1" s="31"/>
      <c r="F1" s="13" t="s">
        <v>95</v>
      </c>
      <c r="G1" s="13"/>
      <c r="H1" s="13"/>
      <c r="J1" s="13" t="s">
        <v>96</v>
      </c>
      <c r="K1" s="13"/>
      <c r="L1" s="13"/>
    </row>
    <row r="2" spans="1:16" ht="20.25" customHeight="1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6" ht="19.5" customHeight="1">
      <c r="A3" s="6" t="s">
        <v>16</v>
      </c>
      <c r="B3" s="6">
        <v>315</v>
      </c>
      <c r="C3" s="6">
        <v>315</v>
      </c>
      <c r="D3" s="6">
        <v>315</v>
      </c>
      <c r="E3" s="6">
        <v>315</v>
      </c>
      <c r="F3" s="6">
        <v>315</v>
      </c>
      <c r="G3" s="6">
        <v>315</v>
      </c>
      <c r="H3" s="6">
        <v>315</v>
      </c>
      <c r="I3" s="6">
        <v>315</v>
      </c>
      <c r="J3" s="6">
        <v>315</v>
      </c>
      <c r="K3" s="6">
        <v>315</v>
      </c>
      <c r="L3" s="6">
        <v>315</v>
      </c>
    </row>
    <row r="4" spans="1:16" ht="111.75" customHeight="1">
      <c r="A4" s="7"/>
      <c r="B4" s="43" t="str">
        <f>A13</f>
        <v>сыр</v>
      </c>
      <c r="C4" s="43" t="s">
        <v>47</v>
      </c>
      <c r="D4" s="43" t="s">
        <v>4</v>
      </c>
      <c r="E4" s="43" t="s">
        <v>38</v>
      </c>
      <c r="F4" s="43" t="s">
        <v>5</v>
      </c>
      <c r="G4" s="43" t="s">
        <v>18</v>
      </c>
      <c r="H4" s="43" t="s">
        <v>7</v>
      </c>
      <c r="I4" s="37" t="s">
        <v>21</v>
      </c>
      <c r="J4" s="37" t="str">
        <f>A11</f>
        <v xml:space="preserve">хлеб </v>
      </c>
      <c r="K4" s="37" t="str">
        <f>A15</f>
        <v xml:space="preserve">булка </v>
      </c>
      <c r="L4" s="37" t="s">
        <v>40</v>
      </c>
    </row>
    <row r="5" spans="1:16" ht="46.5" customHeight="1">
      <c r="A5" s="38" t="s">
        <v>80</v>
      </c>
      <c r="B5" s="7"/>
      <c r="C5" s="7"/>
      <c r="D5" s="7">
        <v>0.8</v>
      </c>
      <c r="E5" s="7">
        <v>100</v>
      </c>
      <c r="F5" s="7"/>
      <c r="G5" s="7">
        <v>3.2</v>
      </c>
      <c r="H5" s="7">
        <v>1.6</v>
      </c>
      <c r="I5" s="7"/>
      <c r="J5" s="7"/>
      <c r="K5" s="7"/>
      <c r="L5" s="7">
        <v>35</v>
      </c>
    </row>
    <row r="6" spans="1:16" ht="15.75">
      <c r="A6" s="38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6" ht="15" customHeight="1">
      <c r="A7" s="44" t="s">
        <v>45</v>
      </c>
      <c r="B7" s="7"/>
      <c r="C7" s="45">
        <v>1</v>
      </c>
      <c r="D7" s="45"/>
      <c r="E7" s="45"/>
      <c r="F7" s="45"/>
      <c r="G7" s="45"/>
      <c r="H7" s="45"/>
      <c r="I7" s="45"/>
      <c r="J7" s="45"/>
      <c r="K7" s="45"/>
      <c r="L7" s="45"/>
      <c r="O7" s="18"/>
    </row>
    <row r="8" spans="1:16" ht="21" customHeight="1">
      <c r="A8" s="44"/>
      <c r="B8" s="7"/>
      <c r="C8" s="45"/>
      <c r="D8" s="45"/>
      <c r="E8" s="45"/>
      <c r="F8" s="45"/>
      <c r="G8" s="45"/>
      <c r="H8" s="45"/>
      <c r="I8" s="45"/>
      <c r="J8" s="45"/>
      <c r="K8" s="45"/>
      <c r="L8" s="45"/>
      <c r="O8" s="18"/>
    </row>
    <row r="9" spans="1:16" ht="30">
      <c r="A9" s="40" t="s">
        <v>46</v>
      </c>
      <c r="B9" s="7"/>
      <c r="C9" s="7"/>
      <c r="D9" s="7"/>
      <c r="E9" s="7"/>
      <c r="F9" s="7">
        <v>4</v>
      </c>
      <c r="G9" s="7"/>
      <c r="H9" s="7">
        <v>3</v>
      </c>
      <c r="I9" s="7">
        <v>38</v>
      </c>
      <c r="J9" s="7"/>
      <c r="K9" s="7"/>
      <c r="L9" s="7"/>
    </row>
    <row r="10" spans="1:16" ht="15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N10" s="18"/>
      <c r="P10" s="18"/>
    </row>
    <row r="11" spans="1:16" ht="15.75">
      <c r="A11" s="7" t="s">
        <v>81</v>
      </c>
      <c r="B11" s="7"/>
      <c r="C11" s="7"/>
      <c r="D11" s="7"/>
      <c r="E11" s="7"/>
      <c r="F11" s="7"/>
      <c r="G11" s="7"/>
      <c r="H11" s="7"/>
      <c r="I11" s="7"/>
      <c r="J11" s="7">
        <v>80</v>
      </c>
      <c r="K11" s="7"/>
      <c r="L11" s="7"/>
      <c r="N11" s="18"/>
      <c r="P11" s="18"/>
    </row>
    <row r="12" spans="1:16" ht="15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N12" s="18"/>
      <c r="P12" s="18"/>
    </row>
    <row r="13" spans="1:16" ht="15.75">
      <c r="A13" s="46" t="s">
        <v>83</v>
      </c>
      <c r="B13" s="7">
        <v>20</v>
      </c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6" ht="15.75">
      <c r="A14" s="4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6" ht="15.75">
      <c r="A15" s="46" t="s">
        <v>82</v>
      </c>
      <c r="B15" s="7"/>
      <c r="C15" s="7"/>
      <c r="D15" s="7"/>
      <c r="E15" s="7"/>
      <c r="F15" s="7"/>
      <c r="G15" s="7"/>
      <c r="H15" s="7"/>
      <c r="I15" s="7"/>
      <c r="J15" s="7"/>
      <c r="K15" s="7">
        <v>1</v>
      </c>
      <c r="L15" s="7"/>
    </row>
    <row r="16" spans="1:16" ht="15.7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5" ht="15.75" hidden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7"/>
    </row>
    <row r="18" spans="1:15" ht="15.75">
      <c r="A18" s="7" t="s">
        <v>8</v>
      </c>
      <c r="B18" s="41">
        <f t="shared" ref="B18:L18" si="0">SUM(B5:B17)</f>
        <v>20</v>
      </c>
      <c r="C18" s="41">
        <f t="shared" si="0"/>
        <v>1</v>
      </c>
      <c r="D18" s="41">
        <f t="shared" si="0"/>
        <v>0.8</v>
      </c>
      <c r="E18" s="41">
        <f t="shared" si="0"/>
        <v>100</v>
      </c>
      <c r="F18" s="41">
        <f t="shared" si="0"/>
        <v>4</v>
      </c>
      <c r="G18" s="41">
        <f t="shared" si="0"/>
        <v>3.2</v>
      </c>
      <c r="H18" s="41">
        <f t="shared" si="0"/>
        <v>4.5999999999999996</v>
      </c>
      <c r="I18" s="41">
        <f t="shared" si="0"/>
        <v>38</v>
      </c>
      <c r="J18" s="41">
        <f t="shared" si="0"/>
        <v>80</v>
      </c>
      <c r="K18" s="41">
        <f t="shared" si="0"/>
        <v>1</v>
      </c>
      <c r="L18" s="41">
        <f t="shared" si="0"/>
        <v>35</v>
      </c>
    </row>
    <row r="19" spans="1:15" ht="15.75">
      <c r="A19" s="7" t="s">
        <v>9</v>
      </c>
      <c r="B19" s="41">
        <f>B3*B18/1000</f>
        <v>6.3</v>
      </c>
      <c r="C19" s="41">
        <f>C18*C3</f>
        <v>315</v>
      </c>
      <c r="D19" s="41">
        <f>D3*D18/1000</f>
        <v>0.252</v>
      </c>
      <c r="E19" s="41">
        <f>E3*E18/1000</f>
        <v>31.5</v>
      </c>
      <c r="F19" s="41">
        <f>F3*F18/100</f>
        <v>12.6</v>
      </c>
      <c r="G19" s="41">
        <f>G3*G18/1000</f>
        <v>1.008</v>
      </c>
      <c r="H19" s="41">
        <f>H3*H18/1000</f>
        <v>1.4490000000000001</v>
      </c>
      <c r="I19" s="41">
        <f>I3*I18/380</f>
        <v>31.5</v>
      </c>
      <c r="J19" s="41">
        <f>J3*J18/560</f>
        <v>45</v>
      </c>
      <c r="K19" s="41">
        <f>K3*K18</f>
        <v>315</v>
      </c>
      <c r="L19" s="41">
        <f>L3*L18/1000</f>
        <v>11.025</v>
      </c>
      <c r="M19" s="17"/>
    </row>
    <row r="20" spans="1:15" ht="15.75">
      <c r="A20" s="7" t="s">
        <v>10</v>
      </c>
      <c r="B20" s="41">
        <v>380</v>
      </c>
      <c r="C20" s="41">
        <v>10</v>
      </c>
      <c r="D20" s="41">
        <v>15</v>
      </c>
      <c r="E20" s="41">
        <v>120</v>
      </c>
      <c r="F20" s="41">
        <v>130</v>
      </c>
      <c r="G20" s="41">
        <v>800</v>
      </c>
      <c r="H20" s="41">
        <v>80</v>
      </c>
      <c r="I20" s="41">
        <v>120</v>
      </c>
      <c r="J20" s="41">
        <v>28</v>
      </c>
      <c r="K20" s="41">
        <v>15</v>
      </c>
      <c r="L20" s="41">
        <v>55</v>
      </c>
      <c r="O20" t="s">
        <v>39</v>
      </c>
    </row>
    <row r="21" spans="1:15" ht="15.75">
      <c r="A21" s="7" t="s">
        <v>11</v>
      </c>
      <c r="B21" s="41">
        <f>B19*B20</f>
        <v>2394</v>
      </c>
      <c r="C21" s="41">
        <f t="shared" ref="C21:L21" si="1">C19*C20</f>
        <v>3150</v>
      </c>
      <c r="D21" s="41">
        <f t="shared" si="1"/>
        <v>3.7800000000000002</v>
      </c>
      <c r="E21" s="41">
        <f t="shared" si="1"/>
        <v>3780</v>
      </c>
      <c r="F21" s="41">
        <f t="shared" si="1"/>
        <v>1638</v>
      </c>
      <c r="G21" s="41">
        <f t="shared" si="1"/>
        <v>806.4</v>
      </c>
      <c r="H21" s="41">
        <f t="shared" si="1"/>
        <v>115.92</v>
      </c>
      <c r="I21" s="41">
        <f t="shared" si="1"/>
        <v>3780</v>
      </c>
      <c r="J21" s="41">
        <f t="shared" ref="J21:K21" si="2">J19*J20</f>
        <v>1260</v>
      </c>
      <c r="K21" s="41">
        <f t="shared" si="2"/>
        <v>4725</v>
      </c>
      <c r="L21" s="41">
        <f t="shared" si="1"/>
        <v>606.375</v>
      </c>
      <c r="M21" s="17"/>
    </row>
    <row r="22" spans="1:15" ht="15.7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23"/>
    </row>
    <row r="23" spans="1:1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5" s="9" customFormat="1" ht="15.75">
      <c r="A25" s="9" t="s">
        <v>97</v>
      </c>
      <c r="C25" s="9" t="s">
        <v>98</v>
      </c>
      <c r="F25" s="9" t="s">
        <v>102</v>
      </c>
      <c r="G25" s="9" t="s">
        <v>99</v>
      </c>
      <c r="L25" s="9" t="s">
        <v>100</v>
      </c>
    </row>
  </sheetData>
  <mergeCells count="1">
    <mergeCell ref="A2:L2"/>
  </mergeCells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8" workbookViewId="0">
      <selection activeCell="B18" sqref="B18"/>
    </sheetView>
  </sheetViews>
  <sheetFormatPr defaultRowHeight="15"/>
  <cols>
    <col min="1" max="1" width="24.140625" customWidth="1"/>
    <col min="2" max="2" width="11.7109375" customWidth="1"/>
    <col min="3" max="3" width="9.28515625" bestFit="1" customWidth="1"/>
    <col min="4" max="4" width="10.7109375" customWidth="1"/>
    <col min="5" max="5" width="9.42578125" customWidth="1"/>
    <col min="6" max="6" width="9.28515625" customWidth="1"/>
    <col min="7" max="7" width="8.85546875" customWidth="1"/>
    <col min="8" max="8" width="9.5703125" customWidth="1"/>
  </cols>
  <sheetData>
    <row r="1" spans="1:17">
      <c r="G1" s="22"/>
      <c r="H1" s="22"/>
    </row>
    <row r="2" spans="1:17">
      <c r="G2" s="22"/>
      <c r="H2" s="22"/>
    </row>
    <row r="3" spans="1:17" ht="18.7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8.75">
      <c r="A4" s="13" t="s">
        <v>104</v>
      </c>
      <c r="B4" s="11"/>
      <c r="C4" s="11"/>
      <c r="D4" s="11"/>
      <c r="E4" s="11"/>
      <c r="F4" s="11"/>
      <c r="G4" s="27"/>
      <c r="H4" s="27"/>
      <c r="I4" s="11"/>
      <c r="J4" s="13" t="s">
        <v>95</v>
      </c>
      <c r="K4" s="13"/>
      <c r="L4" s="13"/>
      <c r="N4" s="13" t="s">
        <v>96</v>
      </c>
      <c r="O4" s="13"/>
      <c r="P4" s="13"/>
      <c r="Q4" s="11"/>
    </row>
    <row r="5" spans="1:17" ht="22.5" customHeight="1">
      <c r="A5" s="66" t="s">
        <v>41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13"/>
      <c r="Q5" s="13"/>
    </row>
    <row r="6" spans="1:17" ht="18.75" customHeight="1">
      <c r="A6" s="6" t="s">
        <v>16</v>
      </c>
      <c r="B6" s="6">
        <v>315</v>
      </c>
      <c r="C6" s="6">
        <v>315</v>
      </c>
      <c r="D6" s="6">
        <v>315</v>
      </c>
      <c r="E6" s="6">
        <v>315</v>
      </c>
      <c r="F6" s="6">
        <v>315</v>
      </c>
      <c r="G6" s="6">
        <v>315</v>
      </c>
      <c r="H6" s="6">
        <v>315</v>
      </c>
      <c r="I6" s="6">
        <v>315</v>
      </c>
      <c r="J6" s="6">
        <v>315</v>
      </c>
      <c r="K6" s="6">
        <v>315</v>
      </c>
      <c r="L6" s="6">
        <v>315</v>
      </c>
      <c r="M6" s="6">
        <v>315</v>
      </c>
      <c r="N6" s="6">
        <v>315</v>
      </c>
      <c r="O6" s="6">
        <v>315</v>
      </c>
      <c r="Q6" s="13"/>
    </row>
    <row r="7" spans="1:17" ht="21" hidden="1" customHeight="1">
      <c r="A7" s="6"/>
      <c r="B7" s="6"/>
      <c r="C7" s="5"/>
      <c r="D7" s="5"/>
      <c r="E7" s="5"/>
      <c r="F7" s="5"/>
      <c r="G7" s="5"/>
      <c r="H7" s="5"/>
      <c r="I7" s="16"/>
      <c r="J7" s="16"/>
      <c r="K7" s="16"/>
      <c r="L7" s="16"/>
      <c r="M7" s="16"/>
      <c r="N7" s="16"/>
      <c r="O7" s="16"/>
    </row>
    <row r="8" spans="1:17" ht="118.5" customHeight="1">
      <c r="A8" s="7"/>
      <c r="B8" s="43" t="s">
        <v>14</v>
      </c>
      <c r="C8" s="43" t="s">
        <v>4</v>
      </c>
      <c r="D8" s="43" t="s">
        <v>42</v>
      </c>
      <c r="E8" s="43" t="s">
        <v>0</v>
      </c>
      <c r="F8" s="43" t="s">
        <v>7</v>
      </c>
      <c r="G8" s="43" t="s">
        <v>2</v>
      </c>
      <c r="H8" s="43" t="s">
        <v>1</v>
      </c>
      <c r="I8" s="43" t="s">
        <v>6</v>
      </c>
      <c r="J8" s="43" t="s">
        <v>17</v>
      </c>
      <c r="K8" s="43" t="s">
        <v>53</v>
      </c>
      <c r="L8" s="43" t="s">
        <v>3</v>
      </c>
      <c r="M8" s="43" t="s">
        <v>13</v>
      </c>
      <c r="N8" s="43" t="s">
        <v>15</v>
      </c>
      <c r="O8" s="43" t="s">
        <v>35</v>
      </c>
    </row>
    <row r="9" spans="1:17" ht="41.25" customHeight="1">
      <c r="A9" s="40" t="s">
        <v>50</v>
      </c>
      <c r="B9" s="7"/>
      <c r="C9" s="7">
        <v>2</v>
      </c>
      <c r="D9" s="7"/>
      <c r="E9" s="7">
        <v>25</v>
      </c>
      <c r="F9" s="7"/>
      <c r="G9" s="7">
        <v>8</v>
      </c>
      <c r="H9" s="7">
        <v>8</v>
      </c>
      <c r="I9" s="7"/>
      <c r="J9" s="7">
        <v>4</v>
      </c>
      <c r="K9" s="7"/>
      <c r="L9" s="7"/>
      <c r="M9" s="7"/>
      <c r="N9" s="7"/>
      <c r="O9" s="7">
        <v>10</v>
      </c>
    </row>
    <row r="10" spans="1:17" ht="16.5" customHeight="1">
      <c r="A10" s="40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7" ht="33" customHeight="1">
      <c r="A11" s="38" t="s">
        <v>77</v>
      </c>
      <c r="B11" s="7">
        <v>69</v>
      </c>
      <c r="C11" s="7">
        <v>1</v>
      </c>
      <c r="D11" s="7"/>
      <c r="E11" s="7"/>
      <c r="F11" s="7"/>
      <c r="G11" s="7"/>
      <c r="H11" s="7"/>
      <c r="I11" s="7"/>
      <c r="J11" s="7">
        <v>7</v>
      </c>
      <c r="K11" s="7"/>
      <c r="L11" s="7"/>
      <c r="M11" s="7"/>
      <c r="N11" s="7"/>
      <c r="O11" s="7"/>
      <c r="Q11" s="18"/>
    </row>
    <row r="12" spans="1:17" ht="15.75">
      <c r="A12" s="3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7" ht="15.75">
      <c r="A13" s="48" t="s">
        <v>52</v>
      </c>
      <c r="B13" s="7"/>
      <c r="C13" s="7">
        <v>1</v>
      </c>
      <c r="D13" s="7">
        <v>50</v>
      </c>
      <c r="E13" s="7"/>
      <c r="F13" s="7"/>
      <c r="G13" s="7">
        <v>9</v>
      </c>
      <c r="H13" s="7">
        <v>10</v>
      </c>
      <c r="I13" s="7"/>
      <c r="J13" s="7">
        <v>4</v>
      </c>
      <c r="K13" s="7">
        <v>3</v>
      </c>
      <c r="L13" s="7">
        <v>8</v>
      </c>
      <c r="M13" s="7"/>
      <c r="N13" s="7"/>
      <c r="O13" s="7"/>
      <c r="Q13" s="18"/>
    </row>
    <row r="14" spans="1:17" ht="15.75">
      <c r="A14" s="4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7" ht="15.75">
      <c r="A15" s="7" t="s">
        <v>6</v>
      </c>
      <c r="B15" s="7"/>
      <c r="C15" s="7"/>
      <c r="D15" s="7"/>
      <c r="E15" s="7"/>
      <c r="F15" s="7"/>
      <c r="G15" s="7"/>
      <c r="H15" s="7"/>
      <c r="I15" s="7">
        <v>80</v>
      </c>
      <c r="J15" s="7"/>
      <c r="K15" s="7"/>
      <c r="L15" s="7"/>
      <c r="M15" s="7"/>
      <c r="N15" s="7"/>
      <c r="O15" s="7"/>
    </row>
    <row r="16" spans="1:17" ht="15.7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6" ht="15.75">
      <c r="A17" s="7" t="s">
        <v>36</v>
      </c>
      <c r="B17" s="7"/>
      <c r="C17" s="7"/>
      <c r="D17" s="7"/>
      <c r="E17" s="7"/>
      <c r="F17" s="7">
        <v>15</v>
      </c>
      <c r="G17" s="7"/>
      <c r="H17" s="7"/>
      <c r="I17" s="7"/>
      <c r="J17" s="7"/>
      <c r="K17" s="7"/>
      <c r="L17" s="7"/>
      <c r="M17" s="7">
        <v>1</v>
      </c>
      <c r="N17" s="7"/>
      <c r="O17" s="7"/>
    </row>
    <row r="18" spans="1:16" ht="15.7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6" ht="15.75">
      <c r="A19" s="7" t="s">
        <v>15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>
        <v>40</v>
      </c>
      <c r="O19" s="7"/>
    </row>
    <row r="20" spans="1:16" ht="15.7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6" ht="15.75">
      <c r="A21" s="7" t="s">
        <v>8</v>
      </c>
      <c r="B21" s="41">
        <f>SUM(B9:B20)</f>
        <v>69</v>
      </c>
      <c r="C21" s="41">
        <f t="shared" ref="C21:O21" si="0">SUM(C9:C20)</f>
        <v>4</v>
      </c>
      <c r="D21" s="41">
        <f t="shared" si="0"/>
        <v>50</v>
      </c>
      <c r="E21" s="41">
        <f t="shared" si="0"/>
        <v>25</v>
      </c>
      <c r="F21" s="41">
        <f t="shared" si="0"/>
        <v>15</v>
      </c>
      <c r="G21" s="41">
        <f t="shared" si="0"/>
        <v>17</v>
      </c>
      <c r="H21" s="41">
        <f t="shared" si="0"/>
        <v>18</v>
      </c>
      <c r="I21" s="41">
        <f t="shared" si="0"/>
        <v>80</v>
      </c>
      <c r="J21" s="41">
        <f t="shared" si="0"/>
        <v>15</v>
      </c>
      <c r="K21" s="41">
        <f t="shared" si="0"/>
        <v>3</v>
      </c>
      <c r="L21" s="41">
        <f t="shared" si="0"/>
        <v>8</v>
      </c>
      <c r="M21" s="41">
        <f t="shared" si="0"/>
        <v>1</v>
      </c>
      <c r="N21" s="41">
        <f t="shared" si="0"/>
        <v>40</v>
      </c>
      <c r="O21" s="41">
        <f t="shared" si="0"/>
        <v>10</v>
      </c>
    </row>
    <row r="22" spans="1:16" ht="15.75">
      <c r="A22" s="7" t="s">
        <v>9</v>
      </c>
      <c r="B22" s="41">
        <f t="shared" ref="B22:H22" si="1">B21*B6/1000</f>
        <v>21.734999999999999</v>
      </c>
      <c r="C22" s="41">
        <f t="shared" si="1"/>
        <v>1.26</v>
      </c>
      <c r="D22" s="41">
        <f t="shared" si="1"/>
        <v>15.75</v>
      </c>
      <c r="E22" s="41">
        <f t="shared" si="1"/>
        <v>7.875</v>
      </c>
      <c r="F22" s="41">
        <f t="shared" si="1"/>
        <v>4.7249999999999996</v>
      </c>
      <c r="G22" s="41">
        <f t="shared" si="1"/>
        <v>5.3550000000000004</v>
      </c>
      <c r="H22" s="41">
        <f t="shared" si="1"/>
        <v>5.67</v>
      </c>
      <c r="I22" s="41">
        <f>I21*I6/560</f>
        <v>45</v>
      </c>
      <c r="J22" s="41">
        <f>J21*J6/1000</f>
        <v>4.7249999999999996</v>
      </c>
      <c r="K22" s="41">
        <f>K21*K6/1000</f>
        <v>0.94499999999999995</v>
      </c>
      <c r="L22" s="41">
        <f>L21*L6/1000</f>
        <v>2.52</v>
      </c>
      <c r="M22" s="41">
        <f>M21*M6/100</f>
        <v>3.15</v>
      </c>
      <c r="N22" s="41">
        <f>N21*N6/1000</f>
        <v>12.6</v>
      </c>
      <c r="O22" s="41">
        <f>O21*O6/1000</f>
        <v>3.15</v>
      </c>
      <c r="P22" s="17"/>
    </row>
    <row r="23" spans="1:16" ht="15.75">
      <c r="A23" s="7" t="s">
        <v>10</v>
      </c>
      <c r="B23" s="41">
        <v>130</v>
      </c>
      <c r="C23" s="41">
        <v>15</v>
      </c>
      <c r="D23" s="41">
        <v>550</v>
      </c>
      <c r="E23" s="41">
        <v>45</v>
      </c>
      <c r="F23" s="49">
        <v>80</v>
      </c>
      <c r="G23" s="41">
        <v>35</v>
      </c>
      <c r="H23" s="41">
        <v>45</v>
      </c>
      <c r="I23" s="41">
        <v>28</v>
      </c>
      <c r="J23" s="41">
        <v>800</v>
      </c>
      <c r="K23" s="41">
        <v>40</v>
      </c>
      <c r="L23" s="41">
        <v>300</v>
      </c>
      <c r="M23" s="41">
        <v>150</v>
      </c>
      <c r="N23" s="41">
        <v>220</v>
      </c>
      <c r="O23" s="41">
        <v>75</v>
      </c>
    </row>
    <row r="24" spans="1:16" ht="15.75">
      <c r="A24" s="7" t="s">
        <v>11</v>
      </c>
      <c r="B24" s="41">
        <f>B22*B23</f>
        <v>2825.5499999999997</v>
      </c>
      <c r="C24" s="41">
        <f t="shared" ref="C24:O24" si="2">C22*C23</f>
        <v>18.899999999999999</v>
      </c>
      <c r="D24" s="41">
        <f t="shared" si="2"/>
        <v>8662.5</v>
      </c>
      <c r="E24" s="41">
        <f t="shared" si="2"/>
        <v>354.375</v>
      </c>
      <c r="F24" s="41">
        <f t="shared" si="2"/>
        <v>378</v>
      </c>
      <c r="G24" s="41">
        <f t="shared" si="2"/>
        <v>187.42500000000001</v>
      </c>
      <c r="H24" s="41">
        <f t="shared" si="2"/>
        <v>255.15</v>
      </c>
      <c r="I24" s="41">
        <f t="shared" si="2"/>
        <v>1260</v>
      </c>
      <c r="J24" s="41">
        <f t="shared" si="2"/>
        <v>3779.9999999999995</v>
      </c>
      <c r="K24" s="41">
        <f t="shared" si="2"/>
        <v>37.799999999999997</v>
      </c>
      <c r="L24" s="41">
        <f t="shared" si="2"/>
        <v>756</v>
      </c>
      <c r="M24" s="41">
        <f t="shared" si="2"/>
        <v>472.5</v>
      </c>
      <c r="N24" s="41">
        <f t="shared" si="2"/>
        <v>2772</v>
      </c>
      <c r="O24" s="41">
        <f t="shared" si="2"/>
        <v>236.25</v>
      </c>
      <c r="P24" s="17"/>
    </row>
    <row r="25" spans="1:16" ht="15.7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8" spans="1:16" s="9" customFormat="1" ht="15.75">
      <c r="A28" s="9" t="s">
        <v>97</v>
      </c>
      <c r="C28" s="9" t="s">
        <v>98</v>
      </c>
      <c r="G28" s="9" t="s">
        <v>101</v>
      </c>
      <c r="H28" s="9" t="s">
        <v>99</v>
      </c>
      <c r="L28" s="9" t="s">
        <v>100</v>
      </c>
    </row>
  </sheetData>
  <mergeCells count="1">
    <mergeCell ref="A5:O5"/>
  </mergeCells>
  <phoneticPr fontId="5" type="noConversion"/>
  <pageMargins left="0" right="0" top="0" bottom="0" header="0.31496062992125984" footer="0"/>
  <pageSetup paperSize="9" scale="90" orientation="landscape" verticalDpi="360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zoomScale="78" zoomScaleNormal="78" workbookViewId="0">
      <selection activeCell="C10" sqref="C10"/>
    </sheetView>
  </sheetViews>
  <sheetFormatPr defaultRowHeight="15"/>
  <cols>
    <col min="1" max="1" width="22.7109375" customWidth="1"/>
    <col min="2" max="2" width="11.5703125" customWidth="1"/>
    <col min="3" max="3" width="11.85546875" customWidth="1"/>
    <col min="4" max="4" width="9.5703125" bestFit="1" customWidth="1"/>
    <col min="5" max="5" width="11.85546875" customWidth="1"/>
    <col min="6" max="6" width="11" customWidth="1"/>
    <col min="7" max="8" width="10" customWidth="1"/>
    <col min="9" max="9" width="10.5703125" bestFit="1" customWidth="1"/>
    <col min="10" max="10" width="11" customWidth="1"/>
    <col min="11" max="11" width="10.140625" bestFit="1" customWidth="1"/>
    <col min="12" max="12" width="11" bestFit="1" customWidth="1"/>
    <col min="13" max="13" width="10.140625" customWidth="1"/>
    <col min="14" max="15" width="11.28515625" customWidth="1"/>
    <col min="16" max="16" width="12.140625" customWidth="1"/>
    <col min="17" max="17" width="11.28515625" bestFit="1" customWidth="1"/>
  </cols>
  <sheetData>
    <row r="1" spans="1:19">
      <c r="G1" s="63"/>
      <c r="H1" s="63"/>
      <c r="I1" s="63"/>
      <c r="J1" s="1"/>
    </row>
    <row r="2" spans="1:19" ht="18.75">
      <c r="G2" s="63"/>
      <c r="H2" s="63"/>
      <c r="I2" s="63"/>
      <c r="K2" s="11"/>
      <c r="L2" s="11"/>
      <c r="M2" s="11"/>
      <c r="N2" s="11"/>
      <c r="O2" s="11"/>
      <c r="P2" s="11"/>
      <c r="Q2" s="11"/>
    </row>
    <row r="3" spans="1:19" ht="18.75">
      <c r="G3" s="19"/>
      <c r="H3" s="19"/>
      <c r="I3" s="19"/>
      <c r="K3" s="11"/>
      <c r="L3" s="11"/>
      <c r="M3" s="11"/>
      <c r="N3" s="11"/>
      <c r="O3" s="11"/>
      <c r="P3" s="11"/>
      <c r="Q3" s="11"/>
    </row>
    <row r="4" spans="1:19" ht="18.75">
      <c r="A4" s="13" t="s">
        <v>105</v>
      </c>
      <c r="G4" s="20"/>
      <c r="H4" s="20"/>
      <c r="I4" s="20"/>
      <c r="K4" s="13" t="s">
        <v>95</v>
      </c>
      <c r="L4" s="13"/>
      <c r="M4" s="13"/>
      <c r="O4" s="13" t="s">
        <v>96</v>
      </c>
      <c r="P4" s="13"/>
      <c r="Q4" s="13"/>
      <c r="R4" s="9"/>
    </row>
    <row r="5" spans="1:19" ht="29.25" customHeight="1">
      <c r="A5" s="68" t="s">
        <v>43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13"/>
      <c r="R5" s="9"/>
    </row>
    <row r="6" spans="1:19" ht="21.75" customHeight="1">
      <c r="A6" s="6" t="s">
        <v>16</v>
      </c>
      <c r="B6" s="6">
        <v>315</v>
      </c>
      <c r="C6" s="6">
        <v>315</v>
      </c>
      <c r="D6" s="6">
        <v>315</v>
      </c>
      <c r="E6" s="6">
        <v>315</v>
      </c>
      <c r="F6" s="6">
        <v>315</v>
      </c>
      <c r="G6" s="6">
        <v>315</v>
      </c>
      <c r="H6" s="6">
        <v>315</v>
      </c>
      <c r="I6" s="6">
        <v>315</v>
      </c>
      <c r="J6" s="6">
        <v>315</v>
      </c>
      <c r="K6" s="6">
        <v>315</v>
      </c>
      <c r="L6" s="6">
        <v>315</v>
      </c>
      <c r="M6" s="6">
        <v>315</v>
      </c>
      <c r="N6" s="6">
        <v>315</v>
      </c>
      <c r="O6" s="6">
        <v>315</v>
      </c>
      <c r="P6" s="6">
        <v>315</v>
      </c>
    </row>
    <row r="7" spans="1:19" ht="109.5" customHeight="1">
      <c r="A7" s="50"/>
      <c r="B7" s="37" t="s">
        <v>32</v>
      </c>
      <c r="C7" s="37" t="s">
        <v>18</v>
      </c>
      <c r="D7" s="37" t="s">
        <v>4</v>
      </c>
      <c r="E7" s="37" t="s">
        <v>42</v>
      </c>
      <c r="F7" s="37" t="s">
        <v>0</v>
      </c>
      <c r="G7" s="37" t="s">
        <v>2</v>
      </c>
      <c r="H7" s="37" t="s">
        <v>1</v>
      </c>
      <c r="I7" s="37" t="s">
        <v>22</v>
      </c>
      <c r="J7" s="37" t="s">
        <v>13</v>
      </c>
      <c r="K7" s="37" t="s">
        <v>7</v>
      </c>
      <c r="L7" s="37" t="str">
        <f>A18</f>
        <v>печенье</v>
      </c>
      <c r="M7" s="37" t="s">
        <v>3</v>
      </c>
      <c r="N7" s="37" t="s">
        <v>6</v>
      </c>
      <c r="O7" s="37" t="s">
        <v>20</v>
      </c>
      <c r="P7" s="37" t="s">
        <v>53</v>
      </c>
    </row>
    <row r="8" spans="1:19" ht="22.5" customHeight="1">
      <c r="A8" s="51" t="s">
        <v>54</v>
      </c>
      <c r="B8" s="7">
        <v>20</v>
      </c>
      <c r="C8" s="7">
        <v>5</v>
      </c>
      <c r="D8" s="7"/>
      <c r="E8" s="7">
        <v>35</v>
      </c>
      <c r="F8" s="7">
        <v>10</v>
      </c>
      <c r="G8" s="7">
        <v>9</v>
      </c>
      <c r="H8" s="7">
        <v>10</v>
      </c>
      <c r="I8" s="7">
        <v>4</v>
      </c>
      <c r="J8" s="7"/>
      <c r="K8" s="7"/>
      <c r="L8" s="7"/>
      <c r="M8" s="7"/>
      <c r="N8" s="7"/>
      <c r="O8" s="7"/>
      <c r="P8" s="7"/>
    </row>
    <row r="9" spans="1:19" ht="20.25" customHeight="1">
      <c r="A9" s="3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9" ht="34.5" customHeight="1">
      <c r="A10" s="38" t="s">
        <v>31</v>
      </c>
      <c r="B10" s="7"/>
      <c r="C10" s="7">
        <v>5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>
        <v>58</v>
      </c>
      <c r="P10" s="7"/>
    </row>
    <row r="11" spans="1:19" ht="20.25" customHeight="1">
      <c r="A11" s="3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9" ht="26.25" customHeight="1">
      <c r="A12" s="40" t="s">
        <v>52</v>
      </c>
      <c r="B12" s="7"/>
      <c r="C12" s="7">
        <v>4</v>
      </c>
      <c r="D12" s="7">
        <v>1</v>
      </c>
      <c r="E12" s="7">
        <v>50</v>
      </c>
      <c r="F12" s="7"/>
      <c r="G12" s="7">
        <v>9</v>
      </c>
      <c r="H12" s="7">
        <v>10</v>
      </c>
      <c r="I12" s="7"/>
      <c r="J12" s="7"/>
      <c r="K12" s="7"/>
      <c r="L12" s="7"/>
      <c r="M12" s="7">
        <v>8</v>
      </c>
      <c r="N12" s="7"/>
      <c r="O12" s="7"/>
      <c r="P12" s="7">
        <v>3</v>
      </c>
      <c r="S12" s="18"/>
    </row>
    <row r="13" spans="1:19" ht="15.7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9" ht="15.75">
      <c r="A14" s="40" t="s">
        <v>37</v>
      </c>
      <c r="B14" s="7"/>
      <c r="C14" s="7"/>
      <c r="D14" s="7"/>
      <c r="E14" s="7"/>
      <c r="F14" s="7"/>
      <c r="G14" s="7"/>
      <c r="H14" s="7"/>
      <c r="I14" s="7"/>
      <c r="J14" s="7">
        <v>1</v>
      </c>
      <c r="K14" s="7">
        <v>15</v>
      </c>
      <c r="L14" s="7"/>
      <c r="M14" s="7"/>
      <c r="N14" s="7"/>
      <c r="O14" s="7"/>
      <c r="P14" s="7"/>
      <c r="S14" s="18"/>
    </row>
    <row r="15" spans="1:19" ht="15.7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9" ht="15.75">
      <c r="A16" s="7" t="s">
        <v>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80</v>
      </c>
      <c r="O16" s="7"/>
      <c r="P16" s="7"/>
    </row>
    <row r="17" spans="1:17" ht="15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7" ht="15.75">
      <c r="A18" s="7" t="s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>
        <v>40</v>
      </c>
      <c r="M18" s="7"/>
      <c r="N18" s="7"/>
      <c r="O18" s="7"/>
      <c r="P18" s="7"/>
    </row>
    <row r="19" spans="1:17" ht="15.7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7" ht="15.75">
      <c r="A20" s="7" t="s">
        <v>8</v>
      </c>
      <c r="B20" s="52">
        <f t="shared" ref="B20:P20" si="0">SUM(B8:B19)</f>
        <v>20</v>
      </c>
      <c r="C20" s="52">
        <f t="shared" si="0"/>
        <v>14</v>
      </c>
      <c r="D20" s="52">
        <f t="shared" si="0"/>
        <v>1</v>
      </c>
      <c r="E20" s="52">
        <f t="shared" si="0"/>
        <v>85</v>
      </c>
      <c r="F20" s="52">
        <f t="shared" si="0"/>
        <v>10</v>
      </c>
      <c r="G20" s="52">
        <f t="shared" si="0"/>
        <v>18</v>
      </c>
      <c r="H20" s="52">
        <f t="shared" si="0"/>
        <v>20</v>
      </c>
      <c r="I20" s="52">
        <f t="shared" si="0"/>
        <v>4</v>
      </c>
      <c r="J20" s="52">
        <f t="shared" si="0"/>
        <v>1</v>
      </c>
      <c r="K20" s="52">
        <f t="shared" si="0"/>
        <v>15</v>
      </c>
      <c r="L20" s="52">
        <f t="shared" ref="L20" si="1">SUM(L8:L19)</f>
        <v>40</v>
      </c>
      <c r="M20" s="52">
        <f t="shared" si="0"/>
        <v>8</v>
      </c>
      <c r="N20" s="52">
        <f t="shared" si="0"/>
        <v>80</v>
      </c>
      <c r="O20" s="52">
        <f t="shared" ref="O20" si="2">SUM(O8:O19)</f>
        <v>58</v>
      </c>
      <c r="P20" s="52">
        <f t="shared" si="0"/>
        <v>3</v>
      </c>
    </row>
    <row r="21" spans="1:17" ht="15.75">
      <c r="A21" s="7" t="s">
        <v>9</v>
      </c>
      <c r="B21" s="52">
        <f t="shared" ref="B21:M21" si="3">B20*B6/1000</f>
        <v>6.3</v>
      </c>
      <c r="C21" s="52">
        <f t="shared" si="3"/>
        <v>4.41</v>
      </c>
      <c r="D21" s="52">
        <f t="shared" si="3"/>
        <v>0.315</v>
      </c>
      <c r="E21" s="52">
        <f t="shared" si="3"/>
        <v>26.774999999999999</v>
      </c>
      <c r="F21" s="52">
        <f t="shared" si="3"/>
        <v>3.15</v>
      </c>
      <c r="G21" s="52">
        <f t="shared" si="3"/>
        <v>5.67</v>
      </c>
      <c r="H21" s="52">
        <f t="shared" si="3"/>
        <v>6.3</v>
      </c>
      <c r="I21" s="52">
        <f t="shared" si="3"/>
        <v>1.26</v>
      </c>
      <c r="J21" s="52">
        <f>J20*J6/100</f>
        <v>3.15</v>
      </c>
      <c r="K21" s="52">
        <f t="shared" si="3"/>
        <v>4.7249999999999996</v>
      </c>
      <c r="L21" s="52">
        <f t="shared" ref="L21" si="4">L20*L6/1000</f>
        <v>12.6</v>
      </c>
      <c r="M21" s="52">
        <f t="shared" si="3"/>
        <v>2.52</v>
      </c>
      <c r="N21" s="52">
        <f>N20*N6/560</f>
        <v>45</v>
      </c>
      <c r="O21" s="52">
        <f>O20*O6/560</f>
        <v>32.625</v>
      </c>
      <c r="P21" s="52">
        <f>P20*P6/1000</f>
        <v>0.94499999999999995</v>
      </c>
      <c r="Q21" s="15"/>
    </row>
    <row r="22" spans="1:17" ht="15.75">
      <c r="A22" s="7" t="s">
        <v>10</v>
      </c>
      <c r="B22" s="52">
        <v>70</v>
      </c>
      <c r="C22" s="52">
        <v>800</v>
      </c>
      <c r="D22" s="52">
        <v>15</v>
      </c>
      <c r="E22" s="52">
        <v>550</v>
      </c>
      <c r="F22" s="52">
        <v>45</v>
      </c>
      <c r="G22" s="52">
        <v>35</v>
      </c>
      <c r="H22" s="52">
        <v>45</v>
      </c>
      <c r="I22" s="52">
        <v>130</v>
      </c>
      <c r="J22" s="52">
        <v>150</v>
      </c>
      <c r="K22" s="52">
        <v>80</v>
      </c>
      <c r="L22" s="52">
        <v>220</v>
      </c>
      <c r="M22" s="52">
        <v>300</v>
      </c>
      <c r="N22" s="52">
        <v>28</v>
      </c>
      <c r="O22" s="52">
        <v>65</v>
      </c>
      <c r="P22" s="52">
        <v>40</v>
      </c>
    </row>
    <row r="23" spans="1:17" ht="15.75">
      <c r="A23" s="7" t="s">
        <v>11</v>
      </c>
      <c r="B23" s="52">
        <f>B21*B22</f>
        <v>441</v>
      </c>
      <c r="C23" s="52">
        <f t="shared" ref="C23:P23" si="5">C21*C22</f>
        <v>3528</v>
      </c>
      <c r="D23" s="52">
        <f t="shared" si="5"/>
        <v>4.7249999999999996</v>
      </c>
      <c r="E23" s="52">
        <f t="shared" si="5"/>
        <v>14726.25</v>
      </c>
      <c r="F23" s="52">
        <f t="shared" si="5"/>
        <v>141.75</v>
      </c>
      <c r="G23" s="52">
        <f t="shared" si="5"/>
        <v>198.45</v>
      </c>
      <c r="H23" s="52">
        <f t="shared" si="5"/>
        <v>283.5</v>
      </c>
      <c r="I23" s="52">
        <f t="shared" si="5"/>
        <v>163.80000000000001</v>
      </c>
      <c r="J23" s="52">
        <f t="shared" si="5"/>
        <v>472.5</v>
      </c>
      <c r="K23" s="52">
        <f t="shared" si="5"/>
        <v>378</v>
      </c>
      <c r="L23" s="52">
        <f t="shared" ref="L23" si="6">L21*L22</f>
        <v>2772</v>
      </c>
      <c r="M23" s="52">
        <f t="shared" ref="M23" si="7">M21*M22</f>
        <v>756</v>
      </c>
      <c r="N23" s="52">
        <f t="shared" ref="N23:O23" si="8">N21*N22</f>
        <v>1260</v>
      </c>
      <c r="O23" s="52">
        <f t="shared" si="8"/>
        <v>2120.625</v>
      </c>
      <c r="P23" s="52">
        <f t="shared" si="5"/>
        <v>37.799999999999997</v>
      </c>
      <c r="Q23" s="15"/>
    </row>
    <row r="24" spans="1:17" ht="15.75">
      <c r="A24" s="7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24"/>
    </row>
    <row r="27" spans="1:17" s="13" customFormat="1" ht="18.75">
      <c r="A27" s="13" t="s">
        <v>97</v>
      </c>
      <c r="C27" s="13" t="s">
        <v>98</v>
      </c>
      <c r="I27" s="13" t="s">
        <v>33</v>
      </c>
      <c r="J27" s="13" t="s">
        <v>99</v>
      </c>
      <c r="O27" s="13" t="s">
        <v>100</v>
      </c>
    </row>
  </sheetData>
  <mergeCells count="3">
    <mergeCell ref="G1:I1"/>
    <mergeCell ref="G2:I2"/>
    <mergeCell ref="A5:P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0" orientation="landscape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zoomScale="70" zoomScaleNormal="70" workbookViewId="0">
      <selection activeCell="B9" sqref="B9"/>
    </sheetView>
  </sheetViews>
  <sheetFormatPr defaultRowHeight="15"/>
  <cols>
    <col min="1" max="1" width="21.7109375" customWidth="1"/>
    <col min="2" max="2" width="8.140625" customWidth="1"/>
    <col min="3" max="3" width="8.5703125" customWidth="1"/>
    <col min="4" max="4" width="7.85546875" customWidth="1"/>
    <col min="5" max="5" width="6.85546875" customWidth="1"/>
    <col min="6" max="6" width="7.85546875" customWidth="1"/>
    <col min="7" max="7" width="6.85546875" customWidth="1"/>
    <col min="8" max="8" width="7" customWidth="1"/>
    <col min="9" max="9" width="8.140625" customWidth="1"/>
    <col min="10" max="10" width="8.42578125" customWidth="1"/>
    <col min="11" max="11" width="8.140625" customWidth="1"/>
  </cols>
  <sheetData>
    <row r="1" spans="1:20">
      <c r="G1" s="63"/>
      <c r="H1" s="63"/>
      <c r="I1" s="1"/>
    </row>
    <row r="2" spans="1:20" ht="18.75">
      <c r="G2" s="63"/>
      <c r="H2" s="63"/>
      <c r="J2" s="13" t="s">
        <v>95</v>
      </c>
      <c r="K2" s="13"/>
      <c r="L2" s="13"/>
      <c r="N2" s="13" t="s">
        <v>96</v>
      </c>
      <c r="O2" s="13"/>
      <c r="P2" s="13"/>
    </row>
    <row r="3" spans="1:20" ht="26.25">
      <c r="A3" s="35" t="s">
        <v>106</v>
      </c>
      <c r="B3" s="9"/>
      <c r="C3" s="13"/>
      <c r="D3" s="13"/>
      <c r="E3" s="13"/>
      <c r="F3" s="13"/>
      <c r="G3" s="21"/>
      <c r="H3" s="21"/>
      <c r="I3" s="13"/>
      <c r="J3" s="13"/>
      <c r="K3" s="13"/>
      <c r="L3" s="13"/>
      <c r="M3" s="13"/>
      <c r="N3" s="13"/>
      <c r="O3" s="13"/>
    </row>
    <row r="4" spans="1:20" ht="24" customHeight="1">
      <c r="A4" s="69" t="s">
        <v>43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23"/>
    </row>
    <row r="5" spans="1:20" ht="27.75" customHeight="1">
      <c r="A5" s="6" t="s">
        <v>16</v>
      </c>
      <c r="B5" s="6">
        <v>315</v>
      </c>
      <c r="C5" s="6">
        <v>315</v>
      </c>
      <c r="D5" s="6">
        <v>315</v>
      </c>
      <c r="E5" s="6">
        <v>315</v>
      </c>
      <c r="F5" s="6">
        <v>315</v>
      </c>
      <c r="G5" s="6">
        <v>315</v>
      </c>
      <c r="H5" s="6">
        <v>315</v>
      </c>
      <c r="I5" s="6">
        <v>315</v>
      </c>
      <c r="J5" s="6">
        <v>315</v>
      </c>
      <c r="K5" s="6">
        <v>315</v>
      </c>
      <c r="L5" s="6">
        <v>315</v>
      </c>
      <c r="M5" s="6">
        <v>315</v>
      </c>
      <c r="N5" s="6">
        <v>315</v>
      </c>
      <c r="O5" s="6">
        <v>315</v>
      </c>
      <c r="P5" s="23"/>
    </row>
    <row r="6" spans="1:20" ht="113.25" customHeight="1">
      <c r="A6" s="7"/>
      <c r="B6" s="37" t="s">
        <v>3</v>
      </c>
      <c r="C6" s="37" t="s">
        <v>12</v>
      </c>
      <c r="D6" s="37" t="s">
        <v>42</v>
      </c>
      <c r="E6" s="37" t="s">
        <v>4</v>
      </c>
      <c r="F6" s="37" t="s">
        <v>0</v>
      </c>
      <c r="G6" s="37" t="s">
        <v>2</v>
      </c>
      <c r="H6" s="37" t="s">
        <v>1</v>
      </c>
      <c r="I6" s="37" t="s">
        <v>57</v>
      </c>
      <c r="J6" s="37" t="s">
        <v>58</v>
      </c>
      <c r="K6" s="37" t="s">
        <v>6</v>
      </c>
      <c r="L6" s="37" t="s">
        <v>60</v>
      </c>
      <c r="M6" s="37" t="str">
        <f>A15</f>
        <v>яблоко</v>
      </c>
      <c r="N6" s="37" t="s">
        <v>90</v>
      </c>
      <c r="O6" s="37" t="s">
        <v>22</v>
      </c>
      <c r="P6" s="23"/>
    </row>
    <row r="7" spans="1:20" ht="38.25" customHeight="1">
      <c r="A7" s="38" t="s">
        <v>55</v>
      </c>
      <c r="B7" s="7">
        <v>9</v>
      </c>
      <c r="C7" s="7">
        <v>15</v>
      </c>
      <c r="D7" s="7">
        <v>41</v>
      </c>
      <c r="E7" s="7">
        <v>1</v>
      </c>
      <c r="F7" s="7">
        <v>22</v>
      </c>
      <c r="G7" s="7">
        <v>8</v>
      </c>
      <c r="H7" s="7">
        <v>8</v>
      </c>
      <c r="I7" s="7"/>
      <c r="J7" s="7"/>
      <c r="K7" s="7"/>
      <c r="L7" s="7"/>
      <c r="M7" s="7"/>
      <c r="N7" s="7"/>
      <c r="O7" s="7"/>
      <c r="P7" s="23"/>
    </row>
    <row r="8" spans="1:20" ht="15.75">
      <c r="A8" s="3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23"/>
    </row>
    <row r="9" spans="1:20" ht="15" customHeight="1">
      <c r="A9" s="44" t="s">
        <v>56</v>
      </c>
      <c r="B9" s="45"/>
      <c r="C9" s="45">
        <v>30</v>
      </c>
      <c r="D9" s="45"/>
      <c r="E9" s="45">
        <v>1</v>
      </c>
      <c r="F9" s="45"/>
      <c r="G9" s="45">
        <v>6</v>
      </c>
      <c r="H9" s="45">
        <v>10</v>
      </c>
      <c r="I9" s="45"/>
      <c r="J9" s="45"/>
      <c r="K9" s="45"/>
      <c r="L9" s="45">
        <v>30</v>
      </c>
      <c r="M9" s="45"/>
      <c r="N9" s="45"/>
      <c r="O9" s="45">
        <v>5</v>
      </c>
      <c r="P9" s="23"/>
    </row>
    <row r="10" spans="1:20" ht="15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23"/>
    </row>
    <row r="11" spans="1:20" ht="15.75">
      <c r="A11" s="53" t="s">
        <v>29</v>
      </c>
      <c r="B11" s="47"/>
      <c r="C11" s="47"/>
      <c r="D11" s="47"/>
      <c r="E11" s="47"/>
      <c r="F11" s="47"/>
      <c r="G11" s="47"/>
      <c r="H11" s="47"/>
      <c r="I11" s="47">
        <v>1</v>
      </c>
      <c r="J11" s="47">
        <v>15</v>
      </c>
      <c r="K11" s="47"/>
      <c r="L11" s="47"/>
      <c r="M11" s="47"/>
      <c r="N11" s="47"/>
      <c r="O11" s="47"/>
      <c r="P11" s="23"/>
      <c r="T11" s="18"/>
    </row>
    <row r="12" spans="1:20" ht="15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23"/>
    </row>
    <row r="13" spans="1:20" ht="15.75">
      <c r="A13" s="7" t="s">
        <v>6</v>
      </c>
      <c r="B13" s="7"/>
      <c r="C13" s="7"/>
      <c r="D13" s="7"/>
      <c r="E13" s="7"/>
      <c r="F13" s="7"/>
      <c r="G13" s="7"/>
      <c r="H13" s="7"/>
      <c r="I13" s="7"/>
      <c r="J13" s="7"/>
      <c r="K13" s="7">
        <v>80</v>
      </c>
      <c r="L13" s="7"/>
      <c r="M13" s="7"/>
      <c r="N13" s="7"/>
      <c r="O13" s="7"/>
      <c r="P13" s="23" t="s">
        <v>39</v>
      </c>
      <c r="T13" s="18"/>
    </row>
    <row r="14" spans="1:20" ht="15.7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23"/>
    </row>
    <row r="15" spans="1:20" ht="15.75">
      <c r="A15" s="7" t="s">
        <v>72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>
        <v>130</v>
      </c>
      <c r="N15" s="7"/>
      <c r="O15" s="7"/>
      <c r="P15" s="23"/>
    </row>
    <row r="16" spans="1:20" ht="15.7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23"/>
    </row>
    <row r="17" spans="1:18" ht="15.75">
      <c r="A17" s="7" t="s">
        <v>89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>
        <v>30</v>
      </c>
      <c r="O17" s="7"/>
      <c r="P17" s="23"/>
    </row>
    <row r="18" spans="1:18" ht="15.7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23"/>
    </row>
    <row r="19" spans="1:18" ht="15.75">
      <c r="A19" s="7" t="s">
        <v>8</v>
      </c>
      <c r="B19" s="41">
        <f>SUM(B7:B18)</f>
        <v>9</v>
      </c>
      <c r="C19" s="41">
        <f t="shared" ref="C19:O19" si="0">SUM(C7:C18)</f>
        <v>45</v>
      </c>
      <c r="D19" s="41">
        <f t="shared" si="0"/>
        <v>41</v>
      </c>
      <c r="E19" s="41">
        <f t="shared" si="0"/>
        <v>2</v>
      </c>
      <c r="F19" s="41">
        <f t="shared" si="0"/>
        <v>22</v>
      </c>
      <c r="G19" s="41">
        <f t="shared" si="0"/>
        <v>14</v>
      </c>
      <c r="H19" s="41">
        <f t="shared" si="0"/>
        <v>18</v>
      </c>
      <c r="I19" s="41">
        <f t="shared" si="0"/>
        <v>1</v>
      </c>
      <c r="J19" s="41">
        <f t="shared" si="0"/>
        <v>15</v>
      </c>
      <c r="K19" s="41">
        <f t="shared" si="0"/>
        <v>80</v>
      </c>
      <c r="L19" s="41">
        <f t="shared" si="0"/>
        <v>30</v>
      </c>
      <c r="M19" s="41">
        <f t="shared" si="0"/>
        <v>130</v>
      </c>
      <c r="N19" s="41">
        <f t="shared" ref="N19" si="1">SUM(N7:N18)</f>
        <v>30</v>
      </c>
      <c r="O19" s="41">
        <f t="shared" si="0"/>
        <v>5</v>
      </c>
      <c r="P19" s="23"/>
    </row>
    <row r="20" spans="1:18" ht="15.75">
      <c r="A20" s="7" t="s">
        <v>9</v>
      </c>
      <c r="B20" s="49">
        <f t="shared" ref="B20:H20" si="2">B19*B5/1000</f>
        <v>2.835</v>
      </c>
      <c r="C20" s="49">
        <f t="shared" si="2"/>
        <v>14.175000000000001</v>
      </c>
      <c r="D20" s="49">
        <f t="shared" si="2"/>
        <v>12.914999999999999</v>
      </c>
      <c r="E20" s="49">
        <f t="shared" si="2"/>
        <v>0.63</v>
      </c>
      <c r="F20" s="49">
        <f t="shared" si="2"/>
        <v>6.93</v>
      </c>
      <c r="G20" s="49">
        <f t="shared" si="2"/>
        <v>4.41</v>
      </c>
      <c r="H20" s="49">
        <f t="shared" si="2"/>
        <v>5.67</v>
      </c>
      <c r="I20" s="49">
        <f>I19*I5/100</f>
        <v>3.15</v>
      </c>
      <c r="J20" s="49">
        <f>J19*J5/1000</f>
        <v>4.7249999999999996</v>
      </c>
      <c r="K20" s="49">
        <f>K19*K5/560</f>
        <v>45</v>
      </c>
      <c r="L20" s="49">
        <f>L19*L5/1000</f>
        <v>9.4499999999999993</v>
      </c>
      <c r="M20" s="49">
        <f>M19*M5/1000</f>
        <v>40.950000000000003</v>
      </c>
      <c r="N20" s="49">
        <f>N19*N5/1000</f>
        <v>9.4499999999999993</v>
      </c>
      <c r="O20" s="49">
        <f>O19*O5/1000</f>
        <v>1.575</v>
      </c>
      <c r="P20" s="54"/>
      <c r="R20" s="17"/>
    </row>
    <row r="21" spans="1:18" ht="15.75">
      <c r="A21" s="7" t="s">
        <v>10</v>
      </c>
      <c r="B21" s="41">
        <v>300</v>
      </c>
      <c r="C21" s="41">
        <v>100</v>
      </c>
      <c r="D21" s="41">
        <v>550</v>
      </c>
      <c r="E21" s="41">
        <v>15</v>
      </c>
      <c r="F21" s="41">
        <v>45</v>
      </c>
      <c r="G21" s="41">
        <v>35</v>
      </c>
      <c r="H21" s="41">
        <v>45</v>
      </c>
      <c r="I21" s="41">
        <v>150</v>
      </c>
      <c r="J21" s="41">
        <v>80</v>
      </c>
      <c r="K21" s="41">
        <v>28</v>
      </c>
      <c r="L21" s="41">
        <v>320</v>
      </c>
      <c r="M21" s="41">
        <v>120</v>
      </c>
      <c r="N21" s="41">
        <v>260</v>
      </c>
      <c r="O21" s="41">
        <v>130</v>
      </c>
      <c r="P21" s="54"/>
    </row>
    <row r="22" spans="1:18" ht="15.75">
      <c r="A22" s="7" t="s">
        <v>11</v>
      </c>
      <c r="B22" s="41">
        <f>B20*B21</f>
        <v>850.5</v>
      </c>
      <c r="C22" s="41">
        <f t="shared" ref="C22:K22" si="3">C20*C21</f>
        <v>1417.5</v>
      </c>
      <c r="D22" s="41">
        <f t="shared" si="3"/>
        <v>7103.2499999999991</v>
      </c>
      <c r="E22" s="41">
        <f t="shared" si="3"/>
        <v>9.4499999999999993</v>
      </c>
      <c r="F22" s="41">
        <f t="shared" si="3"/>
        <v>311.84999999999997</v>
      </c>
      <c r="G22" s="41">
        <f t="shared" si="3"/>
        <v>154.35</v>
      </c>
      <c r="H22" s="41">
        <f t="shared" si="3"/>
        <v>255.15</v>
      </c>
      <c r="I22" s="41">
        <f t="shared" si="3"/>
        <v>472.5</v>
      </c>
      <c r="J22" s="41">
        <f t="shared" si="3"/>
        <v>378</v>
      </c>
      <c r="K22" s="41">
        <f t="shared" si="3"/>
        <v>1260</v>
      </c>
      <c r="L22" s="41">
        <f t="shared" ref="L22:O22" si="4">L20*L21</f>
        <v>3024</v>
      </c>
      <c r="M22" s="41">
        <f t="shared" ref="M22:N22" si="5">M20*M21</f>
        <v>4914</v>
      </c>
      <c r="N22" s="41">
        <f t="shared" si="5"/>
        <v>2457</v>
      </c>
      <c r="O22" s="41">
        <f t="shared" si="4"/>
        <v>204.75</v>
      </c>
      <c r="P22" s="54"/>
    </row>
    <row r="23" spans="1:18" ht="15.7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23"/>
    </row>
    <row r="24" spans="1:18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1:18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6" spans="1:18" s="13" customFormat="1" ht="18.75">
      <c r="A26" s="13" t="s">
        <v>97</v>
      </c>
      <c r="C26" s="13" t="s">
        <v>98</v>
      </c>
      <c r="I26" s="13" t="s">
        <v>33</v>
      </c>
      <c r="J26" s="13" t="s">
        <v>99</v>
      </c>
      <c r="O26" s="13" t="s">
        <v>100</v>
      </c>
    </row>
    <row r="27" spans="1:18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</sheetData>
  <mergeCells count="3">
    <mergeCell ref="G1:H1"/>
    <mergeCell ref="G2:H2"/>
    <mergeCell ref="A4:O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9" orientation="landscape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tabSelected="1" zoomScale="74" zoomScaleNormal="74" zoomScaleSheetLayoutView="89" workbookViewId="0">
      <selection activeCell="S7" sqref="S7"/>
    </sheetView>
  </sheetViews>
  <sheetFormatPr defaultRowHeight="15"/>
  <cols>
    <col min="1" max="1" width="24.140625" customWidth="1"/>
    <col min="2" max="2" width="10.85546875" customWidth="1"/>
    <col min="3" max="3" width="11.28515625" customWidth="1"/>
    <col min="4" max="4" width="11.5703125" customWidth="1"/>
    <col min="5" max="5" width="9.42578125" bestFit="1" customWidth="1"/>
    <col min="6" max="6" width="11.7109375" customWidth="1"/>
    <col min="7" max="7" width="10.140625" customWidth="1"/>
    <col min="8" max="8" width="10.85546875" customWidth="1"/>
    <col min="9" max="9" width="11.85546875" customWidth="1"/>
    <col min="10" max="11" width="9.85546875" customWidth="1"/>
    <col min="12" max="12" width="13" customWidth="1"/>
    <col min="13" max="13" width="11.28515625" customWidth="1"/>
    <col min="14" max="14" width="12.7109375" bestFit="1" customWidth="1"/>
    <col min="15" max="16" width="11.42578125" customWidth="1"/>
    <col min="17" max="17" width="9.85546875" customWidth="1"/>
    <col min="18" max="18" width="11.85546875" bestFit="1" customWidth="1"/>
  </cols>
  <sheetData>
    <row r="1" spans="1:21">
      <c r="G1" s="63"/>
      <c r="H1" s="63"/>
      <c r="I1" s="1"/>
    </row>
    <row r="2" spans="1:21">
      <c r="G2" s="22"/>
      <c r="H2" s="22"/>
    </row>
    <row r="3" spans="1:21" ht="18.75">
      <c r="G3" s="19"/>
      <c r="H3" s="19"/>
      <c r="L3" s="13" t="s">
        <v>95</v>
      </c>
      <c r="M3" s="13"/>
      <c r="N3" s="13"/>
      <c r="P3" s="13" t="s">
        <v>96</v>
      </c>
      <c r="Q3" s="13"/>
      <c r="R3" s="13"/>
    </row>
    <row r="4" spans="1:21" ht="23.25">
      <c r="A4" s="36" t="s">
        <v>107</v>
      </c>
      <c r="G4" s="20"/>
      <c r="H4" s="20"/>
      <c r="M4" s="13"/>
      <c r="N4" s="13"/>
      <c r="O4" s="13"/>
      <c r="P4" s="13"/>
      <c r="Q4" s="13"/>
    </row>
    <row r="5" spans="1:21" ht="27.75" customHeight="1">
      <c r="A5" s="68" t="s">
        <v>43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21" ht="21" customHeight="1">
      <c r="A6" s="6" t="s">
        <v>16</v>
      </c>
      <c r="B6" s="6">
        <v>222</v>
      </c>
      <c r="C6" s="6">
        <v>222</v>
      </c>
      <c r="D6" s="6">
        <v>222</v>
      </c>
      <c r="E6" s="6">
        <v>222</v>
      </c>
      <c r="F6" s="6">
        <v>222</v>
      </c>
      <c r="G6" s="6">
        <v>222</v>
      </c>
      <c r="H6" s="6">
        <v>222</v>
      </c>
      <c r="I6" s="6">
        <v>222</v>
      </c>
      <c r="J6" s="6">
        <v>222</v>
      </c>
      <c r="K6" s="6">
        <v>222</v>
      </c>
      <c r="L6" s="6">
        <v>222</v>
      </c>
      <c r="M6" s="6">
        <v>222</v>
      </c>
      <c r="N6" s="6">
        <v>222</v>
      </c>
      <c r="O6" s="6">
        <v>222</v>
      </c>
      <c r="P6" s="6">
        <v>222</v>
      </c>
      <c r="Q6" s="6">
        <v>222</v>
      </c>
    </row>
    <row r="7" spans="1:21" ht="123" customHeight="1">
      <c r="A7" s="50"/>
      <c r="B7" s="37" t="s">
        <v>28</v>
      </c>
      <c r="C7" s="37" t="s">
        <v>40</v>
      </c>
      <c r="D7" s="43" t="s">
        <v>18</v>
      </c>
      <c r="E7" s="43" t="s">
        <v>4</v>
      </c>
      <c r="F7" s="43" t="s">
        <v>0</v>
      </c>
      <c r="G7" s="43" t="s">
        <v>2</v>
      </c>
      <c r="H7" s="43" t="s">
        <v>1</v>
      </c>
      <c r="I7" s="43" t="s">
        <v>5</v>
      </c>
      <c r="J7" s="43" t="s">
        <v>7</v>
      </c>
      <c r="K7" s="43" t="s">
        <v>53</v>
      </c>
      <c r="L7" s="43" t="s">
        <v>62</v>
      </c>
      <c r="M7" s="43" t="s">
        <v>6</v>
      </c>
      <c r="N7" s="43" t="s">
        <v>42</v>
      </c>
      <c r="O7" s="37" t="s">
        <v>3</v>
      </c>
      <c r="P7" s="37" t="str">
        <f>A18</f>
        <v xml:space="preserve">вафли </v>
      </c>
      <c r="Q7" s="37" t="s">
        <v>34</v>
      </c>
    </row>
    <row r="8" spans="1:21" ht="24.75" customHeight="1">
      <c r="A8" s="38" t="s">
        <v>30</v>
      </c>
      <c r="B8" s="7">
        <v>15</v>
      </c>
      <c r="C8" s="7"/>
      <c r="D8" s="7"/>
      <c r="E8" s="7">
        <v>1</v>
      </c>
      <c r="F8" s="7">
        <v>18</v>
      </c>
      <c r="G8" s="7">
        <v>6</v>
      </c>
      <c r="H8" s="7">
        <v>6</v>
      </c>
      <c r="I8" s="7"/>
      <c r="J8" s="7"/>
      <c r="K8" s="7"/>
      <c r="L8" s="7"/>
      <c r="M8" s="7"/>
      <c r="N8" s="7">
        <v>20</v>
      </c>
      <c r="O8" s="7">
        <v>1</v>
      </c>
      <c r="P8" s="7"/>
      <c r="Q8" s="7">
        <v>15</v>
      </c>
    </row>
    <row r="9" spans="1:21">
      <c r="A9" s="38"/>
      <c r="B9" s="37"/>
      <c r="C9" s="37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37"/>
      <c r="P9" s="37"/>
      <c r="Q9" s="37"/>
    </row>
    <row r="10" spans="1:21" ht="21.75" customHeight="1">
      <c r="A10" s="51" t="s">
        <v>51</v>
      </c>
      <c r="B10" s="7"/>
      <c r="C10" s="7">
        <v>30</v>
      </c>
      <c r="D10" s="7">
        <v>5</v>
      </c>
      <c r="E10" s="7">
        <v>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21" ht="15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U11" t="s">
        <v>39</v>
      </c>
    </row>
    <row r="12" spans="1:21" ht="15.75">
      <c r="A12" s="40" t="s">
        <v>52</v>
      </c>
      <c r="B12" s="7"/>
      <c r="C12" s="7"/>
      <c r="D12" s="7">
        <v>4</v>
      </c>
      <c r="E12" s="7">
        <v>1</v>
      </c>
      <c r="F12" s="7"/>
      <c r="G12" s="7">
        <v>9</v>
      </c>
      <c r="H12" s="7">
        <v>10</v>
      </c>
      <c r="I12" s="7"/>
      <c r="J12" s="7"/>
      <c r="K12" s="7">
        <v>3</v>
      </c>
      <c r="L12" s="7"/>
      <c r="M12" s="7"/>
      <c r="N12" s="7">
        <v>50</v>
      </c>
      <c r="O12" s="7">
        <v>8</v>
      </c>
      <c r="P12" s="7"/>
      <c r="Q12" s="7"/>
    </row>
    <row r="13" spans="1:21" ht="15.75">
      <c r="A13" s="4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T13" s="18"/>
    </row>
    <row r="14" spans="1:21" ht="30">
      <c r="A14" s="40" t="s">
        <v>61</v>
      </c>
      <c r="B14" s="7"/>
      <c r="C14" s="7"/>
      <c r="D14" s="7"/>
      <c r="E14" s="7"/>
      <c r="F14" s="7"/>
      <c r="G14" s="7"/>
      <c r="H14" s="7"/>
      <c r="I14" s="7">
        <v>4</v>
      </c>
      <c r="J14" s="7">
        <v>3</v>
      </c>
      <c r="K14" s="7"/>
      <c r="L14" s="7">
        <v>38</v>
      </c>
      <c r="M14" s="7"/>
      <c r="N14" s="7"/>
      <c r="O14" s="7"/>
      <c r="P14" s="7"/>
      <c r="Q14" s="7"/>
    </row>
    <row r="15" spans="1:21" ht="15.75">
      <c r="A15" s="4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T15" s="18"/>
    </row>
    <row r="16" spans="1:21" ht="15.75">
      <c r="A16" s="7" t="s">
        <v>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>
        <v>80</v>
      </c>
      <c r="N16" s="7"/>
      <c r="O16" s="7"/>
      <c r="P16" s="7"/>
      <c r="Q16" s="7"/>
    </row>
    <row r="17" spans="1:20" ht="15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0" ht="15.75">
      <c r="A18" s="7" t="s">
        <v>73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>
        <v>30</v>
      </c>
      <c r="Q18" s="7"/>
    </row>
    <row r="19" spans="1:20" ht="15.7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0" ht="15.75">
      <c r="A20" s="7" t="s">
        <v>8</v>
      </c>
      <c r="B20" s="52">
        <f>SUM(B8:B19)</f>
        <v>15</v>
      </c>
      <c r="C20" s="52">
        <f t="shared" ref="C20:Q20" si="0">SUM(C8:C19)</f>
        <v>30</v>
      </c>
      <c r="D20" s="52">
        <f t="shared" si="0"/>
        <v>9</v>
      </c>
      <c r="E20" s="52">
        <f t="shared" si="0"/>
        <v>3</v>
      </c>
      <c r="F20" s="52">
        <f t="shared" si="0"/>
        <v>18</v>
      </c>
      <c r="G20" s="52">
        <f t="shared" si="0"/>
        <v>15</v>
      </c>
      <c r="H20" s="52">
        <f t="shared" si="0"/>
        <v>16</v>
      </c>
      <c r="I20" s="52">
        <f t="shared" si="0"/>
        <v>4</v>
      </c>
      <c r="J20" s="52">
        <f t="shared" si="0"/>
        <v>3</v>
      </c>
      <c r="K20" s="52">
        <f t="shared" si="0"/>
        <v>3</v>
      </c>
      <c r="L20" s="52">
        <f t="shared" si="0"/>
        <v>38</v>
      </c>
      <c r="M20" s="52">
        <f t="shared" si="0"/>
        <v>80</v>
      </c>
      <c r="N20" s="52">
        <f t="shared" si="0"/>
        <v>70</v>
      </c>
      <c r="O20" s="52">
        <f t="shared" si="0"/>
        <v>9</v>
      </c>
      <c r="P20" s="52">
        <f t="shared" si="0"/>
        <v>30</v>
      </c>
      <c r="Q20" s="52">
        <f t="shared" si="0"/>
        <v>15</v>
      </c>
      <c r="T20" s="18"/>
    </row>
    <row r="21" spans="1:20" ht="15.75">
      <c r="A21" s="7" t="s">
        <v>9</v>
      </c>
      <c r="B21" s="55">
        <f t="shared" ref="B21:H21" si="1">B20*B6/1000</f>
        <v>3.33</v>
      </c>
      <c r="C21" s="55">
        <f t="shared" si="1"/>
        <v>6.66</v>
      </c>
      <c r="D21" s="55">
        <f t="shared" si="1"/>
        <v>1.998</v>
      </c>
      <c r="E21" s="55">
        <f t="shared" si="1"/>
        <v>0.66600000000000004</v>
      </c>
      <c r="F21" s="55">
        <f t="shared" si="1"/>
        <v>3.996</v>
      </c>
      <c r="G21" s="55">
        <f t="shared" si="1"/>
        <v>3.33</v>
      </c>
      <c r="H21" s="55">
        <f t="shared" si="1"/>
        <v>3.552</v>
      </c>
      <c r="I21" s="55">
        <f>I20*I6/100</f>
        <v>8.8800000000000008</v>
      </c>
      <c r="J21" s="55">
        <f>J20*J6/1000</f>
        <v>0.66600000000000004</v>
      </c>
      <c r="K21" s="55">
        <f>K20*K6/1000</f>
        <v>0.66600000000000004</v>
      </c>
      <c r="L21" s="55">
        <f>L20*L6/380</f>
        <v>22.2</v>
      </c>
      <c r="M21" s="55">
        <f>M20*M6/560</f>
        <v>31.714285714285715</v>
      </c>
      <c r="N21" s="55">
        <f>N20*N6/1000</f>
        <v>15.54</v>
      </c>
      <c r="O21" s="55">
        <f>O20*O6/1000</f>
        <v>1.998</v>
      </c>
      <c r="P21" s="55">
        <f>P20*P6/1000</f>
        <v>6.66</v>
      </c>
      <c r="Q21" s="55">
        <f>Q20*Q6/1000</f>
        <v>3.33</v>
      </c>
      <c r="R21" s="33"/>
    </row>
    <row r="22" spans="1:20" ht="15.75">
      <c r="A22" s="7" t="s">
        <v>10</v>
      </c>
      <c r="B22" s="52">
        <v>120</v>
      </c>
      <c r="C22" s="52">
        <v>55</v>
      </c>
      <c r="D22" s="52">
        <v>800</v>
      </c>
      <c r="E22" s="52">
        <v>15</v>
      </c>
      <c r="F22" s="52">
        <v>45</v>
      </c>
      <c r="G22" s="52">
        <v>35</v>
      </c>
      <c r="H22" s="52">
        <v>45</v>
      </c>
      <c r="I22" s="52">
        <v>130</v>
      </c>
      <c r="J22" s="52">
        <v>80</v>
      </c>
      <c r="K22" s="52">
        <v>40</v>
      </c>
      <c r="L22" s="52">
        <v>120</v>
      </c>
      <c r="M22" s="52">
        <v>28</v>
      </c>
      <c r="N22" s="52">
        <v>550</v>
      </c>
      <c r="O22" s="52">
        <v>300</v>
      </c>
      <c r="P22" s="52">
        <v>260</v>
      </c>
      <c r="Q22" s="52">
        <v>75</v>
      </c>
    </row>
    <row r="23" spans="1:20" ht="15.75">
      <c r="A23" s="7" t="s">
        <v>11</v>
      </c>
      <c r="B23" s="52">
        <f>B21*B22</f>
        <v>399.6</v>
      </c>
      <c r="C23" s="52">
        <f t="shared" ref="C23:Q23" si="2">C21*C22</f>
        <v>366.3</v>
      </c>
      <c r="D23" s="52">
        <f t="shared" si="2"/>
        <v>1598.4</v>
      </c>
      <c r="E23" s="52">
        <f t="shared" si="2"/>
        <v>9.99</v>
      </c>
      <c r="F23" s="52">
        <f t="shared" si="2"/>
        <v>179.82</v>
      </c>
      <c r="G23" s="52">
        <f t="shared" si="2"/>
        <v>116.55</v>
      </c>
      <c r="H23" s="52">
        <f t="shared" si="2"/>
        <v>159.84</v>
      </c>
      <c r="I23" s="52">
        <f t="shared" si="2"/>
        <v>1154.4000000000001</v>
      </c>
      <c r="J23" s="52">
        <f t="shared" si="2"/>
        <v>53.28</v>
      </c>
      <c r="K23" s="52">
        <f t="shared" si="2"/>
        <v>26.64</v>
      </c>
      <c r="L23" s="52">
        <f t="shared" si="2"/>
        <v>2664</v>
      </c>
      <c r="M23" s="52">
        <f t="shared" si="2"/>
        <v>888</v>
      </c>
      <c r="N23" s="52">
        <f t="shared" si="2"/>
        <v>8547</v>
      </c>
      <c r="O23" s="52">
        <f t="shared" si="2"/>
        <v>599.4</v>
      </c>
      <c r="P23" s="52">
        <f t="shared" si="2"/>
        <v>1731.6000000000001</v>
      </c>
      <c r="Q23" s="52">
        <f t="shared" si="2"/>
        <v>249.75</v>
      </c>
      <c r="R23" s="15"/>
    </row>
    <row r="24" spans="1:20" ht="15.75">
      <c r="A24" s="7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24"/>
    </row>
    <row r="25" spans="1:20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20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20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20" s="13" customFormat="1" ht="18.75">
      <c r="A28" s="13" t="s">
        <v>97</v>
      </c>
      <c r="C28" s="13" t="s">
        <v>98</v>
      </c>
      <c r="I28" s="13" t="s">
        <v>33</v>
      </c>
      <c r="J28" s="13" t="s">
        <v>99</v>
      </c>
      <c r="O28" s="13" t="s">
        <v>100</v>
      </c>
    </row>
  </sheetData>
  <mergeCells count="2">
    <mergeCell ref="G1:H1"/>
    <mergeCell ref="A5:Q5"/>
  </mergeCells>
  <phoneticPr fontId="5" type="noConversion"/>
  <pageMargins left="0.35" right="0.70866141732283472" top="0.74803149606299213" bottom="0.74803149606299213" header="0.31496062992125984" footer="0.31496062992125984"/>
  <pageSetup paperSize="9" scale="56" orientation="landscape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="67" zoomScaleNormal="67" workbookViewId="0">
      <selection activeCell="D7" sqref="D7"/>
    </sheetView>
  </sheetViews>
  <sheetFormatPr defaultRowHeight="15"/>
  <cols>
    <col min="1" max="1" width="22.85546875" customWidth="1"/>
    <col min="2" max="2" width="11" customWidth="1"/>
    <col min="3" max="3" width="11.140625" customWidth="1"/>
    <col min="4" max="4" width="9.28515625" customWidth="1"/>
    <col min="5" max="5" width="9.5703125" bestFit="1" customWidth="1"/>
    <col min="6" max="6" width="11.5703125" customWidth="1"/>
    <col min="7" max="7" width="10.7109375" customWidth="1"/>
    <col min="8" max="8" width="9.7109375" customWidth="1"/>
    <col min="9" max="9" width="10.140625" bestFit="1" customWidth="1"/>
    <col min="10" max="10" width="11" customWidth="1"/>
    <col min="11" max="11" width="9.85546875" bestFit="1" customWidth="1"/>
    <col min="12" max="12" width="10" bestFit="1" customWidth="1"/>
    <col min="13" max="13" width="10.28515625" customWidth="1"/>
    <col min="14" max="16" width="11" customWidth="1"/>
    <col min="17" max="17" width="11.42578125" customWidth="1"/>
    <col min="18" max="18" width="11.7109375" bestFit="1" customWidth="1"/>
  </cols>
  <sheetData>
    <row r="1" spans="1:27" ht="15.75">
      <c r="G1" s="63"/>
      <c r="H1" s="63"/>
      <c r="I1" s="2"/>
      <c r="J1" s="1"/>
    </row>
    <row r="2" spans="1:27" ht="15.75">
      <c r="G2" s="63"/>
      <c r="H2" s="63"/>
      <c r="I2" s="3"/>
    </row>
    <row r="3" spans="1:27" ht="18.75">
      <c r="G3" s="70"/>
      <c r="H3" s="70"/>
      <c r="I3" s="3"/>
      <c r="L3" s="13" t="s">
        <v>95</v>
      </c>
      <c r="M3" s="13"/>
      <c r="N3" s="13"/>
      <c r="P3" s="13" t="s">
        <v>96</v>
      </c>
      <c r="Q3" s="13"/>
      <c r="R3" s="13"/>
    </row>
    <row r="4" spans="1:27" ht="23.25">
      <c r="A4" s="36" t="s">
        <v>108</v>
      </c>
      <c r="G4" s="71"/>
      <c r="H4" s="71"/>
      <c r="I4" s="3"/>
      <c r="Q4" s="13"/>
    </row>
    <row r="5" spans="1:27" ht="27" customHeight="1">
      <c r="A5" s="66" t="s">
        <v>24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27" ht="23.25" customHeight="1">
      <c r="A6" s="6" t="s">
        <v>16</v>
      </c>
      <c r="B6" s="6">
        <v>315</v>
      </c>
      <c r="C6" s="6">
        <v>315</v>
      </c>
      <c r="D6" s="6">
        <v>315</v>
      </c>
      <c r="E6" s="6">
        <v>315</v>
      </c>
      <c r="F6" s="6">
        <v>315</v>
      </c>
      <c r="G6" s="6">
        <v>315</v>
      </c>
      <c r="H6" s="6">
        <v>315</v>
      </c>
      <c r="I6" s="6">
        <v>315</v>
      </c>
      <c r="J6" s="6">
        <v>315</v>
      </c>
      <c r="K6" s="6">
        <v>315</v>
      </c>
      <c r="L6" s="6">
        <v>315</v>
      </c>
      <c r="M6" s="6">
        <v>315</v>
      </c>
      <c r="N6" s="6">
        <v>315</v>
      </c>
      <c r="O6" s="6">
        <v>315</v>
      </c>
      <c r="P6" s="6">
        <v>315</v>
      </c>
      <c r="Q6" s="6">
        <v>315</v>
      </c>
    </row>
    <row r="7" spans="1:27" ht="130.5" customHeight="1">
      <c r="A7" s="43"/>
      <c r="B7" s="43" t="s">
        <v>25</v>
      </c>
      <c r="C7" s="43" t="s">
        <v>32</v>
      </c>
      <c r="D7" s="43" t="s">
        <v>22</v>
      </c>
      <c r="E7" s="43" t="s">
        <v>4</v>
      </c>
      <c r="F7" s="43" t="s">
        <v>42</v>
      </c>
      <c r="G7" s="43" t="s">
        <v>2</v>
      </c>
      <c r="H7" s="43" t="s">
        <v>1</v>
      </c>
      <c r="I7" s="43" t="s">
        <v>84</v>
      </c>
      <c r="J7" s="43" t="s">
        <v>13</v>
      </c>
      <c r="K7" s="43" t="s">
        <v>7</v>
      </c>
      <c r="L7" s="43" t="s">
        <v>6</v>
      </c>
      <c r="M7" s="43" t="s">
        <v>18</v>
      </c>
      <c r="N7" s="43" t="s">
        <v>3</v>
      </c>
      <c r="O7" s="43" t="str">
        <f>A18</f>
        <v>печенье</v>
      </c>
      <c r="P7" s="43" t="str">
        <f>A16</f>
        <v>банан</v>
      </c>
      <c r="Q7" s="43" t="s">
        <v>85</v>
      </c>
    </row>
    <row r="8" spans="1:27" ht="28.5" customHeight="1">
      <c r="A8" s="38" t="s">
        <v>54</v>
      </c>
      <c r="B8" s="7">
        <v>26.7</v>
      </c>
      <c r="C8" s="7">
        <v>20</v>
      </c>
      <c r="D8" s="7"/>
      <c r="E8" s="7">
        <v>1</v>
      </c>
      <c r="F8" s="7">
        <v>30</v>
      </c>
      <c r="G8" s="7">
        <v>9</v>
      </c>
      <c r="H8" s="7">
        <v>10</v>
      </c>
      <c r="I8" s="7"/>
      <c r="J8" s="7"/>
      <c r="K8" s="7"/>
      <c r="L8" s="7"/>
      <c r="M8" s="7">
        <v>3</v>
      </c>
      <c r="N8" s="7">
        <v>1</v>
      </c>
      <c r="O8" s="7"/>
      <c r="P8" s="7"/>
      <c r="Q8" s="7"/>
    </row>
    <row r="9" spans="1:27" ht="16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1:27" ht="21.75" customHeight="1">
      <c r="A10" s="56" t="s">
        <v>86</v>
      </c>
      <c r="B10" s="45">
        <v>20.399999999999999</v>
      </c>
      <c r="C10" s="45"/>
      <c r="D10" s="45">
        <v>3.6</v>
      </c>
      <c r="E10" s="45"/>
      <c r="F10" s="45"/>
      <c r="G10" s="45"/>
      <c r="H10" s="45">
        <v>11.3</v>
      </c>
      <c r="I10" s="45">
        <v>15.3</v>
      </c>
      <c r="J10" s="45"/>
      <c r="K10" s="45"/>
      <c r="L10" s="45"/>
      <c r="M10" s="45">
        <v>6</v>
      </c>
      <c r="N10" s="45"/>
      <c r="O10" s="45"/>
      <c r="P10" s="45"/>
      <c r="Q10" s="45">
        <v>15</v>
      </c>
      <c r="V10" s="18"/>
    </row>
    <row r="11" spans="1:27" ht="15.75" customHeight="1">
      <c r="A11" s="56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Y11" s="17"/>
      <c r="Z11" s="17"/>
      <c r="AA11" s="17"/>
    </row>
    <row r="12" spans="1:27" ht="20.25" customHeight="1">
      <c r="A12" s="40" t="s">
        <v>74</v>
      </c>
      <c r="B12" s="7"/>
      <c r="C12" s="7"/>
      <c r="D12" s="7"/>
      <c r="E12" s="7"/>
      <c r="F12" s="7"/>
      <c r="G12" s="7"/>
      <c r="H12" s="7"/>
      <c r="I12" s="7"/>
      <c r="J12" s="7">
        <v>1</v>
      </c>
      <c r="K12" s="7">
        <v>15</v>
      </c>
      <c r="L12" s="7"/>
      <c r="M12" s="7"/>
      <c r="N12" s="7"/>
      <c r="O12" s="7"/>
      <c r="P12" s="7"/>
      <c r="Q12" s="7"/>
      <c r="V12" s="18"/>
      <c r="W12" s="30"/>
      <c r="X12" s="30"/>
      <c r="Y12" s="17"/>
      <c r="Z12" s="17"/>
      <c r="AA12" s="17"/>
    </row>
    <row r="13" spans="1:27" ht="15.7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Y13" s="17"/>
      <c r="Z13" s="17"/>
      <c r="AA13" s="17"/>
    </row>
    <row r="14" spans="1:27" ht="15.75">
      <c r="A14" s="7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>
        <v>80</v>
      </c>
      <c r="M14" s="7"/>
      <c r="N14" s="7"/>
      <c r="O14" s="7"/>
      <c r="P14" s="7"/>
      <c r="Q14" s="7"/>
      <c r="W14" s="30"/>
      <c r="X14" s="30"/>
      <c r="Y14" s="17"/>
      <c r="Z14" s="17"/>
      <c r="AA14" s="17"/>
    </row>
    <row r="15" spans="1:27" ht="15.7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Y15" s="17"/>
      <c r="Z15" s="17"/>
      <c r="AA15" s="17"/>
    </row>
    <row r="16" spans="1:27" ht="15.75">
      <c r="A16" s="7" t="s">
        <v>75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>
        <v>140</v>
      </c>
      <c r="Q16" s="7"/>
      <c r="W16" s="30"/>
      <c r="X16" s="30"/>
      <c r="Y16" s="17"/>
      <c r="Z16" s="17"/>
      <c r="AA16" s="17"/>
    </row>
    <row r="17" spans="1:27" ht="15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W17" s="30"/>
      <c r="X17" s="30"/>
      <c r="Y17" s="17"/>
      <c r="Z17" s="17"/>
      <c r="AA17" s="17"/>
    </row>
    <row r="18" spans="1:27" ht="15.75">
      <c r="A18" s="7" t="s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>
        <v>40</v>
      </c>
      <c r="P18" s="7"/>
      <c r="Q18" s="7"/>
      <c r="W18" s="30"/>
      <c r="X18" s="30"/>
      <c r="Y18" s="17"/>
      <c r="Z18" s="17"/>
      <c r="AA18" s="17"/>
    </row>
    <row r="19" spans="1:27" ht="15.7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7" ht="15.75">
      <c r="A20" s="7" t="s">
        <v>8</v>
      </c>
      <c r="B20" s="52">
        <f>SUM(B8:B19)</f>
        <v>47.099999999999994</v>
      </c>
      <c r="C20" s="52">
        <f t="shared" ref="C20:Q20" si="0">SUM(C8:C19)</f>
        <v>20</v>
      </c>
      <c r="D20" s="52">
        <f t="shared" si="0"/>
        <v>3.6</v>
      </c>
      <c r="E20" s="52">
        <f t="shared" si="0"/>
        <v>1</v>
      </c>
      <c r="F20" s="52">
        <f t="shared" si="0"/>
        <v>30</v>
      </c>
      <c r="G20" s="52">
        <f t="shared" si="0"/>
        <v>9</v>
      </c>
      <c r="H20" s="52">
        <f t="shared" si="0"/>
        <v>21.3</v>
      </c>
      <c r="I20" s="52">
        <f t="shared" si="0"/>
        <v>15.3</v>
      </c>
      <c r="J20" s="52">
        <f t="shared" si="0"/>
        <v>1</v>
      </c>
      <c r="K20" s="52">
        <f t="shared" si="0"/>
        <v>15</v>
      </c>
      <c r="L20" s="52">
        <f t="shared" si="0"/>
        <v>80</v>
      </c>
      <c r="M20" s="52">
        <f t="shared" si="0"/>
        <v>9</v>
      </c>
      <c r="N20" s="52">
        <f t="shared" si="0"/>
        <v>1</v>
      </c>
      <c r="O20" s="52">
        <f t="shared" ref="O20" si="1">SUM(O8:O19)</f>
        <v>40</v>
      </c>
      <c r="P20" s="52">
        <f t="shared" si="0"/>
        <v>140</v>
      </c>
      <c r="Q20" s="52">
        <f t="shared" si="0"/>
        <v>15</v>
      </c>
    </row>
    <row r="21" spans="1:27" ht="15.75">
      <c r="A21" s="7" t="s">
        <v>9</v>
      </c>
      <c r="B21" s="52">
        <f t="shared" ref="B21:I21" si="2">B20*B6/1000</f>
        <v>14.836499999999997</v>
      </c>
      <c r="C21" s="52">
        <f t="shared" si="2"/>
        <v>6.3</v>
      </c>
      <c r="D21" s="52">
        <f t="shared" si="2"/>
        <v>1.1339999999999999</v>
      </c>
      <c r="E21" s="52">
        <f t="shared" si="2"/>
        <v>0.315</v>
      </c>
      <c r="F21" s="52">
        <f t="shared" si="2"/>
        <v>9.4499999999999993</v>
      </c>
      <c r="G21" s="52">
        <f t="shared" si="2"/>
        <v>2.835</v>
      </c>
      <c r="H21" s="52">
        <f t="shared" si="2"/>
        <v>6.7095000000000002</v>
      </c>
      <c r="I21" s="52">
        <f t="shared" si="2"/>
        <v>4.8194999999999997</v>
      </c>
      <c r="J21" s="52">
        <f>J20*J6/100</f>
        <v>3.15</v>
      </c>
      <c r="K21" s="52">
        <f>K20*K6/1000</f>
        <v>4.7249999999999996</v>
      </c>
      <c r="L21" s="52">
        <f>L20*L6/560</f>
        <v>45</v>
      </c>
      <c r="M21" s="52">
        <f>M20*M6/1000</f>
        <v>2.835</v>
      </c>
      <c r="N21" s="52">
        <f>N20*N6/1000</f>
        <v>0.315</v>
      </c>
      <c r="O21" s="52">
        <f>O20*O6/1000</f>
        <v>12.6</v>
      </c>
      <c r="P21" s="52">
        <f>P20*P6/1000</f>
        <v>44.1</v>
      </c>
      <c r="Q21" s="52">
        <f>Q20*Q6/1000</f>
        <v>4.7249999999999996</v>
      </c>
      <c r="R21" s="15"/>
    </row>
    <row r="22" spans="1:27" ht="15.75">
      <c r="A22" s="7" t="s">
        <v>10</v>
      </c>
      <c r="B22" s="52">
        <v>45</v>
      </c>
      <c r="C22" s="52">
        <v>70</v>
      </c>
      <c r="D22" s="57">
        <v>130</v>
      </c>
      <c r="E22" s="52">
        <v>15</v>
      </c>
      <c r="F22" s="52">
        <v>550</v>
      </c>
      <c r="G22" s="52">
        <v>35</v>
      </c>
      <c r="H22" s="52">
        <v>45</v>
      </c>
      <c r="I22" s="52">
        <v>55</v>
      </c>
      <c r="J22" s="52">
        <v>150</v>
      </c>
      <c r="K22" s="52">
        <v>80</v>
      </c>
      <c r="L22" s="52">
        <v>28</v>
      </c>
      <c r="M22" s="52">
        <v>800</v>
      </c>
      <c r="N22" s="52">
        <v>300</v>
      </c>
      <c r="O22" s="52">
        <v>220</v>
      </c>
      <c r="P22" s="52">
        <v>130</v>
      </c>
      <c r="Q22" s="52">
        <v>200</v>
      </c>
      <c r="R22" s="15"/>
    </row>
    <row r="23" spans="1:27" ht="15.75">
      <c r="A23" s="7" t="s">
        <v>11</v>
      </c>
      <c r="B23" s="57">
        <f>B21*B22</f>
        <v>667.64249999999993</v>
      </c>
      <c r="C23" s="57">
        <f t="shared" ref="C23:Q23" si="3">C21*C22</f>
        <v>441</v>
      </c>
      <c r="D23" s="57">
        <f t="shared" si="3"/>
        <v>147.41999999999999</v>
      </c>
      <c r="E23" s="57">
        <f t="shared" si="3"/>
        <v>4.7249999999999996</v>
      </c>
      <c r="F23" s="57">
        <f t="shared" si="3"/>
        <v>5197.5</v>
      </c>
      <c r="G23" s="57">
        <f t="shared" si="3"/>
        <v>99.224999999999994</v>
      </c>
      <c r="H23" s="57">
        <f t="shared" si="3"/>
        <v>301.92750000000001</v>
      </c>
      <c r="I23" s="57">
        <f t="shared" si="3"/>
        <v>265.07249999999999</v>
      </c>
      <c r="J23" s="57">
        <f t="shared" si="3"/>
        <v>472.5</v>
      </c>
      <c r="K23" s="57">
        <f t="shared" si="3"/>
        <v>378</v>
      </c>
      <c r="L23" s="57">
        <f t="shared" si="3"/>
        <v>1260</v>
      </c>
      <c r="M23" s="57">
        <f t="shared" si="3"/>
        <v>2268</v>
      </c>
      <c r="N23" s="57">
        <f t="shared" si="3"/>
        <v>94.5</v>
      </c>
      <c r="O23" s="57">
        <f t="shared" si="3"/>
        <v>2772</v>
      </c>
      <c r="P23" s="57">
        <f t="shared" si="3"/>
        <v>5733</v>
      </c>
      <c r="Q23" s="57">
        <f t="shared" si="3"/>
        <v>944.99999999999989</v>
      </c>
      <c r="R23" s="24"/>
    </row>
    <row r="24" spans="1:27" ht="15.75">
      <c r="A24" s="7"/>
      <c r="B24" s="52"/>
      <c r="C24" s="52"/>
      <c r="D24" s="52"/>
      <c r="E24" s="52"/>
      <c r="F24" s="52"/>
      <c r="G24" s="58"/>
      <c r="H24" s="52"/>
      <c r="I24" s="58"/>
      <c r="J24" s="58"/>
      <c r="K24" s="58"/>
      <c r="L24" s="58"/>
      <c r="M24" s="58"/>
      <c r="N24" s="58"/>
      <c r="O24" s="58"/>
      <c r="P24" s="58"/>
      <c r="Q24" s="58"/>
      <c r="R24" s="24"/>
    </row>
    <row r="25" spans="1:27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27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27" s="13" customFormat="1" ht="18.75">
      <c r="A27" s="13" t="s">
        <v>97</v>
      </c>
      <c r="C27" s="13" t="s">
        <v>98</v>
      </c>
      <c r="I27" s="13" t="s">
        <v>33</v>
      </c>
      <c r="J27" s="13" t="s">
        <v>99</v>
      </c>
      <c r="O27" s="13" t="s">
        <v>100</v>
      </c>
    </row>
    <row r="28" spans="1:27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27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27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27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27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</sheetData>
  <mergeCells count="4">
    <mergeCell ref="G1:H1"/>
    <mergeCell ref="G2:H2"/>
    <mergeCell ref="G3:H4"/>
    <mergeCell ref="A5:Q5"/>
  </mergeCells>
  <pageMargins left="0.2" right="0.26" top="0.24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="77" zoomScaleNormal="77" workbookViewId="0">
      <selection activeCell="A7" sqref="A7:R29"/>
    </sheetView>
  </sheetViews>
  <sheetFormatPr defaultRowHeight="15"/>
  <cols>
    <col min="1" max="1" width="19.7109375" customWidth="1"/>
    <col min="2" max="2" width="12.42578125" customWidth="1"/>
    <col min="3" max="3" width="9.42578125" customWidth="1"/>
    <col min="4" max="4" width="10" customWidth="1"/>
    <col min="5" max="5" width="11.7109375" customWidth="1"/>
    <col min="6" max="6" width="11" customWidth="1"/>
    <col min="7" max="7" width="10.28515625" customWidth="1"/>
    <col min="8" max="8" width="9.42578125" customWidth="1"/>
    <col min="9" max="9" width="12.5703125" customWidth="1"/>
    <col min="10" max="10" width="11" customWidth="1"/>
    <col min="11" max="16" width="11.28515625" customWidth="1"/>
    <col min="17" max="17" width="11.42578125" bestFit="1" customWidth="1"/>
  </cols>
  <sheetData>
    <row r="1" spans="1:19">
      <c r="I1" s="63"/>
      <c r="J1" s="63"/>
      <c r="K1" s="63"/>
      <c r="L1" s="25"/>
      <c r="M1" s="32"/>
      <c r="N1" s="32"/>
      <c r="O1" s="32"/>
      <c r="P1" s="29"/>
    </row>
    <row r="2" spans="1:19">
      <c r="I2" s="63"/>
      <c r="J2" s="63"/>
      <c r="K2" s="63"/>
      <c r="L2" s="25"/>
      <c r="M2" s="32"/>
      <c r="N2" s="32"/>
      <c r="O2" s="32"/>
      <c r="P2" s="29"/>
    </row>
    <row r="3" spans="1:19" ht="18.75">
      <c r="G3" s="19"/>
      <c r="H3" s="19"/>
      <c r="I3" s="19"/>
      <c r="J3" s="3"/>
      <c r="K3" s="13" t="s">
        <v>95</v>
      </c>
      <c r="L3" s="13"/>
      <c r="M3" s="13"/>
      <c r="O3" s="13" t="s">
        <v>96</v>
      </c>
      <c r="P3" s="13"/>
      <c r="Q3" s="13"/>
      <c r="R3" s="11"/>
      <c r="S3" s="11"/>
    </row>
    <row r="4" spans="1:19" ht="23.25">
      <c r="A4" s="36" t="s">
        <v>109</v>
      </c>
      <c r="G4" s="20"/>
      <c r="H4" s="20"/>
      <c r="I4" s="20"/>
      <c r="J4" s="3"/>
      <c r="K4" s="3"/>
      <c r="L4" s="3"/>
      <c r="M4" s="3"/>
      <c r="N4" s="3"/>
      <c r="O4" s="3"/>
      <c r="P4" s="3"/>
      <c r="Q4" s="13"/>
      <c r="S4" s="13"/>
    </row>
    <row r="5" spans="1:19" ht="24" customHeight="1">
      <c r="A5" s="66" t="s">
        <v>24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13"/>
      <c r="R5" s="13"/>
    </row>
    <row r="6" spans="1:19" ht="18.75" customHeight="1">
      <c r="A6" s="6" t="s">
        <v>16</v>
      </c>
      <c r="B6" s="6">
        <v>315</v>
      </c>
      <c r="C6" s="6">
        <v>315</v>
      </c>
      <c r="D6" s="6">
        <v>315</v>
      </c>
      <c r="E6" s="6">
        <v>315</v>
      </c>
      <c r="F6" s="6">
        <v>315</v>
      </c>
      <c r="G6" s="6">
        <v>315</v>
      </c>
      <c r="H6" s="6">
        <v>315</v>
      </c>
      <c r="I6" s="6">
        <v>315</v>
      </c>
      <c r="J6" s="6">
        <v>315</v>
      </c>
      <c r="K6" s="6">
        <v>315</v>
      </c>
      <c r="L6" s="6">
        <v>315</v>
      </c>
      <c r="M6" s="6">
        <v>315</v>
      </c>
      <c r="N6" s="6">
        <v>315</v>
      </c>
      <c r="O6" s="6">
        <v>315</v>
      </c>
      <c r="P6" s="6">
        <v>315</v>
      </c>
    </row>
    <row r="7" spans="1:19" ht="111" customHeight="1">
      <c r="A7" s="43"/>
      <c r="B7" s="37" t="s">
        <v>25</v>
      </c>
      <c r="C7" s="37" t="s">
        <v>3</v>
      </c>
      <c r="D7" s="37" t="s">
        <v>4</v>
      </c>
      <c r="E7" s="37" t="s">
        <v>42</v>
      </c>
      <c r="F7" s="37" t="s">
        <v>12</v>
      </c>
      <c r="G7" s="37" t="s">
        <v>2</v>
      </c>
      <c r="H7" s="37" t="s">
        <v>1</v>
      </c>
      <c r="I7" s="37" t="s">
        <v>13</v>
      </c>
      <c r="J7" s="37" t="s">
        <v>7</v>
      </c>
      <c r="K7" s="37" t="s">
        <v>6</v>
      </c>
      <c r="L7" s="37" t="s">
        <v>22</v>
      </c>
      <c r="M7" s="37" t="str">
        <f>A18</f>
        <v>яблоко</v>
      </c>
      <c r="N7" s="37" t="s">
        <v>28</v>
      </c>
      <c r="O7" s="37" t="s">
        <v>34</v>
      </c>
      <c r="P7" s="37" t="str">
        <f>A16</f>
        <v xml:space="preserve">вафли </v>
      </c>
      <c r="Q7" s="23"/>
      <c r="R7" s="23"/>
    </row>
    <row r="8" spans="1:19" ht="15.75">
      <c r="A8" s="38" t="s">
        <v>91</v>
      </c>
      <c r="B8" s="7">
        <v>18</v>
      </c>
      <c r="C8" s="7">
        <v>1</v>
      </c>
      <c r="D8" s="7">
        <v>1</v>
      </c>
      <c r="E8" s="7">
        <v>20</v>
      </c>
      <c r="F8" s="7"/>
      <c r="G8" s="7">
        <v>6</v>
      </c>
      <c r="H8" s="7">
        <v>6</v>
      </c>
      <c r="I8" s="7"/>
      <c r="J8" s="7"/>
      <c r="K8" s="7"/>
      <c r="L8" s="7"/>
      <c r="M8" s="7"/>
      <c r="N8" s="7">
        <v>15</v>
      </c>
      <c r="O8" s="7">
        <v>15</v>
      </c>
      <c r="P8" s="7"/>
      <c r="Q8" s="23"/>
      <c r="R8" s="23"/>
    </row>
    <row r="9" spans="1:19" ht="1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23"/>
      <c r="R9" s="23"/>
    </row>
    <row r="10" spans="1:19" ht="15.75">
      <c r="A10" s="7" t="s">
        <v>63</v>
      </c>
      <c r="B10" s="7"/>
      <c r="C10" s="7"/>
      <c r="D10" s="7">
        <v>1</v>
      </c>
      <c r="E10" s="7">
        <v>30</v>
      </c>
      <c r="F10" s="7">
        <v>30</v>
      </c>
      <c r="G10" s="7">
        <v>6</v>
      </c>
      <c r="H10" s="7">
        <v>10</v>
      </c>
      <c r="I10" s="7"/>
      <c r="J10" s="7"/>
      <c r="K10" s="7"/>
      <c r="L10" s="7">
        <v>5</v>
      </c>
      <c r="M10" s="7"/>
      <c r="N10" s="7"/>
      <c r="O10" s="7"/>
      <c r="P10" s="7"/>
      <c r="Q10" s="23"/>
      <c r="R10" s="23"/>
    </row>
    <row r="11" spans="1:19" ht="15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23"/>
      <c r="R11" s="23"/>
    </row>
    <row r="12" spans="1:19" ht="15.75">
      <c r="A12" s="40" t="s">
        <v>64</v>
      </c>
      <c r="B12" s="7"/>
      <c r="C12" s="7"/>
      <c r="D12" s="7"/>
      <c r="E12" s="7"/>
      <c r="F12" s="7"/>
      <c r="G12" s="7"/>
      <c r="H12" s="7"/>
      <c r="I12" s="7">
        <v>1</v>
      </c>
      <c r="J12" s="7">
        <v>15</v>
      </c>
      <c r="K12" s="7"/>
      <c r="L12" s="7"/>
      <c r="M12" s="7"/>
      <c r="N12" s="7"/>
      <c r="O12" s="7"/>
      <c r="P12" s="7"/>
      <c r="Q12" s="23"/>
      <c r="R12" s="23"/>
    </row>
    <row r="13" spans="1:19" ht="15.7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23"/>
      <c r="R13" s="23"/>
    </row>
    <row r="14" spans="1:19" ht="15.75">
      <c r="A14" s="7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>
        <v>80</v>
      </c>
      <c r="L14" s="7"/>
      <c r="M14" s="7"/>
      <c r="N14" s="7"/>
      <c r="O14" s="7"/>
      <c r="P14" s="7"/>
      <c r="Q14" s="23"/>
      <c r="R14" s="23"/>
      <c r="S14" s="18"/>
    </row>
    <row r="15" spans="1:19" ht="15.7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23"/>
      <c r="R15" s="23"/>
      <c r="S15" s="18"/>
    </row>
    <row r="16" spans="1:19" ht="15.75">
      <c r="A16" s="7" t="s">
        <v>73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>
        <v>30</v>
      </c>
      <c r="Q16" s="23"/>
      <c r="R16" s="23"/>
      <c r="S16" s="18"/>
    </row>
    <row r="17" spans="1:19" ht="15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23"/>
      <c r="R17" s="23"/>
      <c r="S17" s="18"/>
    </row>
    <row r="18" spans="1:19" ht="15.75">
      <c r="A18" s="7" t="s">
        <v>72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>
        <v>100</v>
      </c>
      <c r="N18" s="7"/>
      <c r="O18" s="7"/>
      <c r="P18" s="7"/>
      <c r="Q18" s="23"/>
      <c r="R18" s="23"/>
      <c r="S18" s="18"/>
    </row>
    <row r="19" spans="1:19" ht="15.7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23"/>
      <c r="R19" s="23"/>
    </row>
    <row r="20" spans="1:19" ht="15.75">
      <c r="A20" s="7" t="s">
        <v>8</v>
      </c>
      <c r="B20" s="52">
        <f>SUM(B8:B19)</f>
        <v>18</v>
      </c>
      <c r="C20" s="52">
        <f t="shared" ref="C20:P20" si="0">SUM(C8:C19)</f>
        <v>1</v>
      </c>
      <c r="D20" s="52">
        <f t="shared" si="0"/>
        <v>2</v>
      </c>
      <c r="E20" s="52">
        <f t="shared" si="0"/>
        <v>50</v>
      </c>
      <c r="F20" s="52">
        <f t="shared" si="0"/>
        <v>30</v>
      </c>
      <c r="G20" s="52">
        <f t="shared" si="0"/>
        <v>12</v>
      </c>
      <c r="H20" s="52">
        <f t="shared" si="0"/>
        <v>16</v>
      </c>
      <c r="I20" s="52">
        <f t="shared" si="0"/>
        <v>1</v>
      </c>
      <c r="J20" s="52">
        <f t="shared" si="0"/>
        <v>15</v>
      </c>
      <c r="K20" s="52">
        <f t="shared" si="0"/>
        <v>80</v>
      </c>
      <c r="L20" s="52">
        <f t="shared" si="0"/>
        <v>5</v>
      </c>
      <c r="M20" s="52">
        <f t="shared" ref="M20:N20" si="1">SUM(M8:M19)</f>
        <v>100</v>
      </c>
      <c r="N20" s="52">
        <f t="shared" si="1"/>
        <v>15</v>
      </c>
      <c r="O20" s="52">
        <f t="shared" ref="O20" si="2">SUM(O8:O19)</f>
        <v>15</v>
      </c>
      <c r="P20" s="52">
        <f t="shared" si="0"/>
        <v>30</v>
      </c>
      <c r="Q20" s="23"/>
      <c r="R20" s="23"/>
    </row>
    <row r="21" spans="1:19" ht="15.75">
      <c r="A21" s="7" t="s">
        <v>9</v>
      </c>
      <c r="B21" s="52">
        <f t="shared" ref="B21:H21" si="3">B20*B6/1000</f>
        <v>5.67</v>
      </c>
      <c r="C21" s="52">
        <f t="shared" si="3"/>
        <v>0.315</v>
      </c>
      <c r="D21" s="52">
        <f t="shared" si="3"/>
        <v>0.63</v>
      </c>
      <c r="E21" s="52">
        <f t="shared" si="3"/>
        <v>15.75</v>
      </c>
      <c r="F21" s="52">
        <f t="shared" si="3"/>
        <v>9.4499999999999993</v>
      </c>
      <c r="G21" s="52">
        <f t="shared" si="3"/>
        <v>3.78</v>
      </c>
      <c r="H21" s="52">
        <f t="shared" si="3"/>
        <v>5.04</v>
      </c>
      <c r="I21" s="52">
        <f>I20*I6/100</f>
        <v>3.15</v>
      </c>
      <c r="J21" s="52">
        <f>J20*J6/1000</f>
        <v>4.7249999999999996</v>
      </c>
      <c r="K21" s="52">
        <f>K20*K6/560</f>
        <v>45</v>
      </c>
      <c r="L21" s="52">
        <f>L20*L6/1000</f>
        <v>1.575</v>
      </c>
      <c r="M21" s="52">
        <f>M20*M6/1000</f>
        <v>31.5</v>
      </c>
      <c r="N21" s="52">
        <f>N20*N6/1000</f>
        <v>4.7249999999999996</v>
      </c>
      <c r="O21" s="52">
        <f>O20*O6/1000</f>
        <v>4.7249999999999996</v>
      </c>
      <c r="P21" s="52">
        <f>P20*P6/650</f>
        <v>14.538461538461538</v>
      </c>
      <c r="Q21" s="59"/>
      <c r="R21" s="23"/>
    </row>
    <row r="22" spans="1:19" ht="15.75">
      <c r="A22" s="7" t="s">
        <v>10</v>
      </c>
      <c r="B22" s="52">
        <v>45</v>
      </c>
      <c r="C22" s="52">
        <v>300</v>
      </c>
      <c r="D22" s="52">
        <v>15</v>
      </c>
      <c r="E22" s="52">
        <v>550</v>
      </c>
      <c r="F22" s="52">
        <v>100</v>
      </c>
      <c r="G22" s="52">
        <v>35</v>
      </c>
      <c r="H22" s="52">
        <v>45</v>
      </c>
      <c r="I22" s="52">
        <v>150</v>
      </c>
      <c r="J22" s="52">
        <v>80</v>
      </c>
      <c r="K22" s="52">
        <v>28</v>
      </c>
      <c r="L22" s="52">
        <v>130</v>
      </c>
      <c r="M22" s="52">
        <v>120</v>
      </c>
      <c r="N22" s="52">
        <v>120</v>
      </c>
      <c r="O22" s="52">
        <v>75</v>
      </c>
      <c r="P22" s="52">
        <v>260</v>
      </c>
      <c r="Q22" s="23"/>
      <c r="R22" s="23"/>
    </row>
    <row r="23" spans="1:19" ht="15.75">
      <c r="A23" s="7" t="s">
        <v>11</v>
      </c>
      <c r="B23" s="52">
        <f>B21*B22</f>
        <v>255.15</v>
      </c>
      <c r="C23" s="52">
        <f t="shared" ref="C23:L23" si="4">C21*C22</f>
        <v>94.5</v>
      </c>
      <c r="D23" s="52">
        <f t="shared" si="4"/>
        <v>9.4499999999999993</v>
      </c>
      <c r="E23" s="52">
        <f t="shared" si="4"/>
        <v>8662.5</v>
      </c>
      <c r="F23" s="52">
        <f t="shared" si="4"/>
        <v>944.99999999999989</v>
      </c>
      <c r="G23" s="52">
        <f t="shared" si="4"/>
        <v>132.29999999999998</v>
      </c>
      <c r="H23" s="52">
        <f t="shared" si="4"/>
        <v>226.8</v>
      </c>
      <c r="I23" s="52">
        <f t="shared" si="4"/>
        <v>472.5</v>
      </c>
      <c r="J23" s="52">
        <f t="shared" si="4"/>
        <v>378</v>
      </c>
      <c r="K23" s="52">
        <f t="shared" si="4"/>
        <v>1260</v>
      </c>
      <c r="L23" s="52">
        <f t="shared" si="4"/>
        <v>204.75</v>
      </c>
      <c r="M23" s="52">
        <f t="shared" ref="M23:N23" si="5">M21*M22</f>
        <v>3780</v>
      </c>
      <c r="N23" s="52">
        <f t="shared" si="5"/>
        <v>567</v>
      </c>
      <c r="O23" s="52">
        <f t="shared" ref="O23" si="6">O21*O22</f>
        <v>354.375</v>
      </c>
      <c r="P23" s="52">
        <f t="shared" ref="P23" si="7">P21*P22</f>
        <v>3780</v>
      </c>
      <c r="Q23" s="59"/>
      <c r="R23" s="23"/>
    </row>
    <row r="24" spans="1:19" ht="15.75">
      <c r="A24" s="7"/>
      <c r="B24" s="52"/>
      <c r="C24" s="52"/>
      <c r="D24" s="52"/>
      <c r="E24" s="52"/>
      <c r="F24" s="52"/>
      <c r="G24" s="58"/>
      <c r="H24" s="52"/>
      <c r="I24" s="58"/>
      <c r="J24" s="58"/>
      <c r="K24" s="58"/>
      <c r="L24" s="58"/>
      <c r="M24" s="58"/>
      <c r="N24" s="58"/>
      <c r="O24" s="58"/>
      <c r="P24" s="58"/>
      <c r="Q24" s="60"/>
      <c r="R24" s="23"/>
    </row>
    <row r="25" spans="1:19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9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9" s="13" customFormat="1" ht="18.75">
      <c r="A27" s="13" t="s">
        <v>97</v>
      </c>
      <c r="C27" s="13" t="s">
        <v>98</v>
      </c>
      <c r="I27" s="13" t="s">
        <v>33</v>
      </c>
      <c r="J27" s="13" t="s">
        <v>99</v>
      </c>
      <c r="O27" s="13" t="s">
        <v>100</v>
      </c>
    </row>
    <row r="28" spans="1:19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9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</sheetData>
  <mergeCells count="3">
    <mergeCell ref="I1:K1"/>
    <mergeCell ref="I2:K2"/>
    <mergeCell ref="A5:P5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90" orientation="landscape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zoomScale="67" zoomScaleNormal="67" zoomScaleSheetLayoutView="68" workbookViewId="0">
      <selection activeCell="A5" sqref="A5:P31"/>
    </sheetView>
  </sheetViews>
  <sheetFormatPr defaultRowHeight="15"/>
  <cols>
    <col min="1" max="1" width="22.7109375" customWidth="1"/>
    <col min="2" max="2" width="12.7109375" customWidth="1"/>
    <col min="3" max="3" width="11.42578125" customWidth="1"/>
    <col min="4" max="4" width="9.42578125" bestFit="1" customWidth="1"/>
    <col min="5" max="5" width="11.85546875" customWidth="1"/>
    <col min="6" max="6" width="10.140625" customWidth="1"/>
    <col min="7" max="7" width="11.5703125" customWidth="1"/>
    <col min="8" max="8" width="11.42578125" customWidth="1"/>
    <col min="9" max="9" width="11" customWidth="1"/>
    <col min="10" max="10" width="9.85546875" customWidth="1"/>
    <col min="11" max="12" width="10" customWidth="1"/>
    <col min="13" max="13" width="11.85546875" customWidth="1"/>
    <col min="14" max="15" width="9.85546875" customWidth="1"/>
    <col min="16" max="16" width="11.42578125" customWidth="1"/>
    <col min="17" max="17" width="11.7109375" bestFit="1" customWidth="1"/>
  </cols>
  <sheetData>
    <row r="1" spans="1:19">
      <c r="F1" s="63"/>
      <c r="G1" s="63"/>
      <c r="H1" s="63"/>
      <c r="I1" s="1"/>
    </row>
    <row r="2" spans="1:19">
      <c r="F2" s="63"/>
      <c r="G2" s="63"/>
      <c r="H2" s="63"/>
    </row>
    <row r="3" spans="1:19" ht="18.75">
      <c r="F3" s="19"/>
      <c r="G3" s="19"/>
      <c r="H3" s="19"/>
      <c r="J3" s="13" t="s">
        <v>95</v>
      </c>
      <c r="K3" s="13"/>
      <c r="L3" s="13"/>
      <c r="N3" s="13" t="s">
        <v>96</v>
      </c>
      <c r="O3" s="13"/>
      <c r="P3" s="13"/>
    </row>
    <row r="4" spans="1:19" ht="26.25">
      <c r="A4" s="35" t="s">
        <v>110</v>
      </c>
      <c r="F4" s="20"/>
      <c r="G4" s="20"/>
      <c r="H4" s="20"/>
      <c r="J4" s="13"/>
      <c r="K4" s="13"/>
      <c r="L4" s="13"/>
      <c r="M4" s="13"/>
      <c r="N4" s="13"/>
      <c r="O4" s="13"/>
      <c r="P4" s="13"/>
    </row>
    <row r="5" spans="1:19" ht="24.75" customHeight="1">
      <c r="A5" s="68" t="s">
        <v>24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24.75" customHeight="1">
      <c r="A6" s="6" t="s">
        <v>16</v>
      </c>
      <c r="B6" s="6">
        <v>315</v>
      </c>
      <c r="C6" s="6">
        <v>315</v>
      </c>
      <c r="D6" s="6">
        <v>315</v>
      </c>
      <c r="E6" s="6">
        <v>315</v>
      </c>
      <c r="F6" s="6">
        <v>315</v>
      </c>
      <c r="G6" s="6">
        <v>315</v>
      </c>
      <c r="H6" s="6">
        <v>315</v>
      </c>
      <c r="I6" s="6">
        <v>315</v>
      </c>
      <c r="J6" s="6">
        <v>315</v>
      </c>
      <c r="K6" s="6">
        <v>315</v>
      </c>
      <c r="L6" s="6">
        <v>315</v>
      </c>
      <c r="M6" s="6">
        <v>315</v>
      </c>
      <c r="N6" s="6">
        <v>315</v>
      </c>
      <c r="O6" s="6">
        <v>315</v>
      </c>
      <c r="P6" s="6">
        <v>315</v>
      </c>
    </row>
    <row r="7" spans="1:19" ht="123" customHeight="1">
      <c r="A7" s="50"/>
      <c r="B7" s="37" t="s">
        <v>42</v>
      </c>
      <c r="C7" s="43" t="s">
        <v>18</v>
      </c>
      <c r="D7" s="43" t="s">
        <v>4</v>
      </c>
      <c r="E7" s="43" t="s">
        <v>0</v>
      </c>
      <c r="F7" s="43" t="s">
        <v>2</v>
      </c>
      <c r="G7" s="43" t="s">
        <v>1</v>
      </c>
      <c r="H7" s="43" t="s">
        <v>19</v>
      </c>
      <c r="I7" s="43" t="s">
        <v>13</v>
      </c>
      <c r="J7" s="43" t="s">
        <v>7</v>
      </c>
      <c r="K7" s="43" t="s">
        <v>6</v>
      </c>
      <c r="L7" s="43" t="s">
        <v>3</v>
      </c>
      <c r="M7" s="37" t="s">
        <v>53</v>
      </c>
      <c r="N7" s="37" t="s">
        <v>49</v>
      </c>
      <c r="O7" s="37" t="s">
        <v>20</v>
      </c>
      <c r="P7" s="37" t="s">
        <v>26</v>
      </c>
    </row>
    <row r="8" spans="1:19" ht="47.25" customHeight="1">
      <c r="A8" s="38" t="s">
        <v>65</v>
      </c>
      <c r="B8" s="7">
        <v>30</v>
      </c>
      <c r="C8" s="7">
        <v>4</v>
      </c>
      <c r="D8" s="7">
        <v>1</v>
      </c>
      <c r="E8" s="7">
        <v>20</v>
      </c>
      <c r="F8" s="7">
        <v>9</v>
      </c>
      <c r="G8" s="7">
        <v>13</v>
      </c>
      <c r="H8" s="7">
        <v>25</v>
      </c>
      <c r="I8" s="7"/>
      <c r="J8" s="7"/>
      <c r="K8" s="7"/>
      <c r="L8" s="7">
        <v>8</v>
      </c>
      <c r="M8" s="7"/>
      <c r="N8" s="7">
        <v>10</v>
      </c>
      <c r="O8" s="7"/>
      <c r="P8" s="7">
        <v>25</v>
      </c>
    </row>
    <row r="9" spans="1:19">
      <c r="A9" s="38"/>
      <c r="B9" s="37"/>
      <c r="C9" s="43"/>
      <c r="D9" s="43"/>
      <c r="E9" s="43"/>
      <c r="F9" s="43"/>
      <c r="G9" s="43"/>
      <c r="H9" s="43"/>
      <c r="I9" s="43"/>
      <c r="J9" s="43"/>
      <c r="K9" s="43"/>
      <c r="L9" s="43"/>
      <c r="M9" s="37"/>
      <c r="N9" s="37"/>
      <c r="O9" s="37"/>
      <c r="P9" s="37"/>
    </row>
    <row r="10" spans="1:19" ht="33.75" customHeight="1">
      <c r="A10" s="61" t="s">
        <v>92</v>
      </c>
      <c r="B10" s="7"/>
      <c r="C10" s="7">
        <v>5</v>
      </c>
      <c r="D10" s="7">
        <v>1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>
        <v>58</v>
      </c>
      <c r="P10" s="7"/>
      <c r="S10" s="18"/>
    </row>
    <row r="11" spans="1:19" ht="15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9" ht="15.75">
      <c r="A12" s="51" t="s">
        <v>52</v>
      </c>
      <c r="B12" s="7">
        <v>50</v>
      </c>
      <c r="C12" s="7">
        <v>4</v>
      </c>
      <c r="D12" s="7">
        <v>1</v>
      </c>
      <c r="E12" s="7"/>
      <c r="F12" s="7">
        <v>9</v>
      </c>
      <c r="G12" s="7">
        <v>10</v>
      </c>
      <c r="H12" s="7"/>
      <c r="I12" s="7"/>
      <c r="J12" s="7"/>
      <c r="K12" s="7"/>
      <c r="L12" s="7">
        <v>8</v>
      </c>
      <c r="M12" s="7">
        <v>4</v>
      </c>
      <c r="N12" s="7"/>
      <c r="O12" s="7"/>
      <c r="P12" s="7"/>
      <c r="S12" s="18"/>
    </row>
    <row r="13" spans="1:19" ht="15.7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9" ht="15.75">
      <c r="A14" s="40" t="s">
        <v>37</v>
      </c>
      <c r="B14" s="7"/>
      <c r="C14" s="7"/>
      <c r="D14" s="7"/>
      <c r="E14" s="7"/>
      <c r="F14" s="7"/>
      <c r="G14" s="7"/>
      <c r="H14" s="7"/>
      <c r="I14" s="7">
        <v>1</v>
      </c>
      <c r="J14" s="7">
        <v>15</v>
      </c>
      <c r="K14" s="7"/>
      <c r="L14" s="7"/>
      <c r="M14" s="7"/>
      <c r="N14" s="7"/>
      <c r="O14" s="7"/>
      <c r="P14" s="7"/>
    </row>
    <row r="15" spans="1:19" ht="15.75">
      <c r="A15" s="4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9" ht="15.75">
      <c r="A16" s="7" t="s">
        <v>6</v>
      </c>
      <c r="B16" s="7"/>
      <c r="C16" s="7"/>
      <c r="D16" s="7"/>
      <c r="E16" s="7"/>
      <c r="F16" s="7"/>
      <c r="G16" s="7"/>
      <c r="H16" s="7"/>
      <c r="I16" s="7"/>
      <c r="J16" s="7"/>
      <c r="K16" s="7">
        <v>80</v>
      </c>
      <c r="L16" s="7"/>
      <c r="M16" s="7"/>
      <c r="N16" s="7"/>
      <c r="O16" s="7"/>
      <c r="P16" s="7"/>
    </row>
    <row r="17" spans="1:17" ht="15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7" ht="15.75">
      <c r="A18" s="7" t="s">
        <v>8</v>
      </c>
      <c r="B18" s="52">
        <f t="shared" ref="B18:P18" si="0">SUM(B8:B17)</f>
        <v>80</v>
      </c>
      <c r="C18" s="52">
        <f t="shared" si="0"/>
        <v>13</v>
      </c>
      <c r="D18" s="52">
        <f t="shared" si="0"/>
        <v>3</v>
      </c>
      <c r="E18" s="52">
        <f t="shared" si="0"/>
        <v>20</v>
      </c>
      <c r="F18" s="52">
        <f t="shared" si="0"/>
        <v>18</v>
      </c>
      <c r="G18" s="52">
        <f t="shared" si="0"/>
        <v>23</v>
      </c>
      <c r="H18" s="52">
        <f t="shared" si="0"/>
        <v>25</v>
      </c>
      <c r="I18" s="52">
        <f t="shared" si="0"/>
        <v>1</v>
      </c>
      <c r="J18" s="52">
        <f t="shared" si="0"/>
        <v>15</v>
      </c>
      <c r="K18" s="52">
        <f t="shared" si="0"/>
        <v>80</v>
      </c>
      <c r="L18" s="52">
        <f t="shared" si="0"/>
        <v>16</v>
      </c>
      <c r="M18" s="52">
        <f t="shared" si="0"/>
        <v>4</v>
      </c>
      <c r="N18" s="52">
        <f t="shared" si="0"/>
        <v>10</v>
      </c>
      <c r="O18" s="52">
        <f t="shared" si="0"/>
        <v>58</v>
      </c>
      <c r="P18" s="52">
        <f t="shared" si="0"/>
        <v>25</v>
      </c>
    </row>
    <row r="19" spans="1:17" ht="15.75">
      <c r="A19" s="7" t="s">
        <v>9</v>
      </c>
      <c r="B19" s="52">
        <f t="shared" ref="B19:H19" si="1">B18*B6/1000</f>
        <v>25.2</v>
      </c>
      <c r="C19" s="52">
        <f t="shared" si="1"/>
        <v>4.0949999999999998</v>
      </c>
      <c r="D19" s="52">
        <f t="shared" si="1"/>
        <v>0.94499999999999995</v>
      </c>
      <c r="E19" s="52">
        <f t="shared" si="1"/>
        <v>6.3</v>
      </c>
      <c r="F19" s="52">
        <f t="shared" si="1"/>
        <v>5.67</v>
      </c>
      <c r="G19" s="52">
        <f t="shared" si="1"/>
        <v>7.2450000000000001</v>
      </c>
      <c r="H19" s="52">
        <f t="shared" si="1"/>
        <v>7.875</v>
      </c>
      <c r="I19" s="52">
        <f>I18*I6/100</f>
        <v>3.15</v>
      </c>
      <c r="J19" s="52">
        <f>J18*J6/1000</f>
        <v>4.7249999999999996</v>
      </c>
      <c r="K19" s="52">
        <f>K18*K6/560</f>
        <v>45</v>
      </c>
      <c r="L19" s="52">
        <f>L18*L6/1000</f>
        <v>5.04</v>
      </c>
      <c r="M19" s="52">
        <f>M18*M6/1000</f>
        <v>1.26</v>
      </c>
      <c r="N19" s="52">
        <f>N18*N6/1000</f>
        <v>3.15</v>
      </c>
      <c r="O19" s="52">
        <f>O18*O6/1000</f>
        <v>18.27</v>
      </c>
      <c r="P19" s="52">
        <f>P18*P6/1000</f>
        <v>7.875</v>
      </c>
      <c r="Q19" s="15"/>
    </row>
    <row r="20" spans="1:17" ht="15.75">
      <c r="A20" s="7" t="s">
        <v>10</v>
      </c>
      <c r="B20" s="52">
        <v>550</v>
      </c>
      <c r="C20" s="52">
        <v>800</v>
      </c>
      <c r="D20" s="52">
        <v>15</v>
      </c>
      <c r="E20" s="52">
        <v>45</v>
      </c>
      <c r="F20" s="52">
        <v>35</v>
      </c>
      <c r="G20" s="52">
        <v>45</v>
      </c>
      <c r="H20" s="52">
        <v>35</v>
      </c>
      <c r="I20" s="52">
        <v>150</v>
      </c>
      <c r="J20" s="52">
        <v>80</v>
      </c>
      <c r="K20" s="52">
        <v>28</v>
      </c>
      <c r="L20" s="52">
        <v>300</v>
      </c>
      <c r="M20" s="52">
        <v>40</v>
      </c>
      <c r="N20" s="52">
        <v>240</v>
      </c>
      <c r="O20" s="52">
        <v>65</v>
      </c>
      <c r="P20" s="52">
        <v>55</v>
      </c>
    </row>
    <row r="21" spans="1:17" ht="15.75">
      <c r="A21" s="7" t="s">
        <v>11</v>
      </c>
      <c r="B21" s="52">
        <f>B19*B20</f>
        <v>13860</v>
      </c>
      <c r="C21" s="52">
        <f t="shared" ref="C21:P21" si="2">C19*C20</f>
        <v>3276</v>
      </c>
      <c r="D21" s="52">
        <f t="shared" si="2"/>
        <v>14.174999999999999</v>
      </c>
      <c r="E21" s="52">
        <f t="shared" si="2"/>
        <v>283.5</v>
      </c>
      <c r="F21" s="52">
        <f t="shared" si="2"/>
        <v>198.45</v>
      </c>
      <c r="G21" s="52">
        <f t="shared" si="2"/>
        <v>326.02499999999998</v>
      </c>
      <c r="H21" s="52">
        <f t="shared" si="2"/>
        <v>275.625</v>
      </c>
      <c r="I21" s="52">
        <f t="shared" si="2"/>
        <v>472.5</v>
      </c>
      <c r="J21" s="52">
        <f t="shared" si="2"/>
        <v>378</v>
      </c>
      <c r="K21" s="57">
        <f t="shared" si="2"/>
        <v>1260</v>
      </c>
      <c r="L21" s="57">
        <f t="shared" ref="L21" si="3">L19*L20</f>
        <v>1512</v>
      </c>
      <c r="M21" s="52">
        <f>M19*M20</f>
        <v>50.4</v>
      </c>
      <c r="N21" s="52">
        <f t="shared" si="2"/>
        <v>756</v>
      </c>
      <c r="O21" s="52">
        <f t="shared" ref="O21" si="4">O19*O20</f>
        <v>1187.55</v>
      </c>
      <c r="P21" s="52">
        <f t="shared" si="2"/>
        <v>433.125</v>
      </c>
      <c r="Q21" s="15"/>
    </row>
    <row r="22" spans="1:17" ht="15.75">
      <c r="A22" s="7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24"/>
    </row>
    <row r="23" spans="1:17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17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1:17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6" spans="1:17" s="13" customFormat="1" ht="18.75">
      <c r="A26" s="13" t="s">
        <v>97</v>
      </c>
      <c r="C26" s="13" t="s">
        <v>98</v>
      </c>
      <c r="I26" s="13" t="s">
        <v>33</v>
      </c>
      <c r="J26" s="13" t="s">
        <v>99</v>
      </c>
      <c r="O26" s="13" t="s">
        <v>100</v>
      </c>
    </row>
    <row r="27" spans="1:17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7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7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17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7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</sheetData>
  <mergeCells count="3">
    <mergeCell ref="F1:H1"/>
    <mergeCell ref="F2:H2"/>
    <mergeCell ref="A5:P5"/>
  </mergeCells>
  <phoneticPr fontId="5" type="noConversion"/>
  <pageMargins left="0" right="0" top="0.37" bottom="0.74803149606299213" header="0.31496062992125984" footer="0.31496062992125984"/>
  <pageSetup paperSize="9" scale="8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'11'!Область_печати</vt:lpstr>
    </vt:vector>
  </TitlesOfParts>
  <Company>DNA Project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X86</dc:creator>
  <cp:lastModifiedBy>Dag Corp Inc 2014</cp:lastModifiedBy>
  <cp:lastPrinted>2022-11-09T09:27:42Z</cp:lastPrinted>
  <dcterms:created xsi:type="dcterms:W3CDTF">2011-11-16T12:16:43Z</dcterms:created>
  <dcterms:modified xsi:type="dcterms:W3CDTF">2022-11-09T09:40:42Z</dcterms:modified>
</cp:coreProperties>
</file>